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4915" windowHeight="11310" activeTab="4"/>
  </bookViews>
  <sheets>
    <sheet name="MORA 80%ers" sheetId="2" r:id="rId1"/>
    <sheet name="NOCA 80%ers" sheetId="1" r:id="rId2"/>
    <sheet name="OLYM 80%ers" sheetId="3" r:id="rId3"/>
    <sheet name="combined 80%ers" sheetId="4" r:id="rId4"/>
    <sheet name="combined 80%ers (WA)" sheetId="6" r:id="rId5"/>
  </sheets>
  <definedNames>
    <definedName name="Criteria_Pollutants_Crosstab" localSheetId="3">#REF!</definedName>
    <definedName name="Criteria_Pollutants_Crosstab" localSheetId="4">#REF!</definedName>
    <definedName name="Criteria_Pollutants_Crosstab" localSheetId="0">#REF!</definedName>
    <definedName name="Criteria_Pollutants_Crosstab" localSheetId="1">#REF!</definedName>
    <definedName name="Criteria_Pollutants_Crosstab" localSheetId="2">#REF!</definedName>
    <definedName name="Criteria_Pollutants_Crosstab">#REF!</definedName>
  </definedNames>
  <calcPr calcId="145621"/>
</workbook>
</file>

<file path=xl/calcChain.xml><?xml version="1.0" encoding="utf-8"?>
<calcChain xmlns="http://schemas.openxmlformats.org/spreadsheetml/2006/main">
  <c r="M20" i="6" l="1"/>
  <c r="O20" i="6" s="1"/>
  <c r="M19" i="6"/>
  <c r="O19" i="6" s="1"/>
  <c r="M18" i="6"/>
  <c r="O18" i="6" s="1"/>
  <c r="M17" i="6"/>
  <c r="O17" i="6" s="1"/>
  <c r="M16" i="6"/>
  <c r="O16" i="6" s="1"/>
  <c r="M15" i="6"/>
  <c r="O15" i="6" s="1"/>
  <c r="M14" i="6"/>
  <c r="O14" i="6" s="1"/>
  <c r="M13" i="6"/>
  <c r="O13" i="6" s="1"/>
  <c r="M12" i="6"/>
  <c r="O12" i="6" s="1"/>
  <c r="M11" i="6"/>
  <c r="O11" i="6" s="1"/>
  <c r="M10" i="6"/>
  <c r="O10" i="6" s="1"/>
  <c r="M9" i="6"/>
  <c r="O9" i="6" s="1"/>
  <c r="M8" i="6"/>
  <c r="O8" i="6" s="1"/>
  <c r="M7" i="6"/>
  <c r="O7" i="6" s="1"/>
  <c r="M6" i="6"/>
  <c r="O6" i="6" s="1"/>
  <c r="M5" i="6"/>
  <c r="O5" i="6" s="1"/>
  <c r="M4" i="6"/>
  <c r="O4" i="6" s="1"/>
  <c r="M3" i="6"/>
  <c r="O3" i="6" s="1"/>
  <c r="M2" i="6"/>
  <c r="O2" i="6" s="1"/>
  <c r="AI21" i="4"/>
  <c r="AG20" i="4"/>
  <c r="AI20" i="4" s="1"/>
  <c r="AG18" i="4"/>
  <c r="AI18" i="4" s="1"/>
  <c r="AG17" i="4"/>
  <c r="AI17" i="4" s="1"/>
  <c r="AG16" i="4"/>
  <c r="AI16" i="4" s="1"/>
  <c r="AG14" i="4"/>
  <c r="AI14" i="4" s="1"/>
  <c r="AG12" i="4"/>
  <c r="AI12" i="4" s="1"/>
  <c r="AG10" i="4"/>
  <c r="AI10" i="4" s="1"/>
  <c r="AG6" i="4"/>
  <c r="AI6" i="4" s="1"/>
  <c r="AG5" i="4"/>
  <c r="AI5" i="4" s="1"/>
  <c r="AG19" i="4"/>
  <c r="AI19" i="4" s="1"/>
  <c r="AG15" i="4"/>
  <c r="AI15" i="4" s="1"/>
  <c r="AG13" i="4"/>
  <c r="AI13" i="4" s="1"/>
  <c r="AG4" i="4"/>
  <c r="AI4" i="4" s="1"/>
  <c r="AG2" i="4"/>
  <c r="AI2" i="4" s="1"/>
  <c r="AG11" i="4"/>
  <c r="AI11" i="4" s="1"/>
  <c r="AG9" i="4"/>
  <c r="AI9" i="4" s="1"/>
  <c r="AG8" i="4"/>
  <c r="AI8" i="4" s="1"/>
  <c r="AG7" i="4"/>
  <c r="AI7" i="4" s="1"/>
  <c r="AG3" i="4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AI13" i="3"/>
  <c r="AG13" i="3"/>
  <c r="AG12" i="3"/>
  <c r="AI12" i="3" s="1"/>
  <c r="AI11" i="3"/>
  <c r="AG11" i="3"/>
  <c r="AG10" i="3"/>
  <c r="AI10" i="3" s="1"/>
  <c r="AI9" i="3"/>
  <c r="AG9" i="3"/>
  <c r="AG8" i="3"/>
  <c r="AI8" i="3" s="1"/>
  <c r="AI7" i="3"/>
  <c r="AG7" i="3"/>
  <c r="AG6" i="3"/>
  <c r="AI6" i="3" s="1"/>
  <c r="AI5" i="3"/>
  <c r="AG5" i="3"/>
  <c r="AG4" i="3"/>
  <c r="AI4" i="3" s="1"/>
  <c r="AI3" i="3"/>
  <c r="AG3" i="3"/>
  <c r="AG2" i="3"/>
  <c r="AG14" i="3" s="1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AG17" i="2"/>
  <c r="AI17" i="2" s="1"/>
  <c r="AG16" i="2"/>
  <c r="AI16" i="2" s="1"/>
  <c r="AI15" i="2"/>
  <c r="AG15" i="2"/>
  <c r="AG14" i="2"/>
  <c r="AI14" i="2" s="1"/>
  <c r="AI13" i="2"/>
  <c r="AG13" i="2"/>
  <c r="AG12" i="2"/>
  <c r="AI12" i="2" s="1"/>
  <c r="AG11" i="2"/>
  <c r="AI11" i="2" s="1"/>
  <c r="AG10" i="2"/>
  <c r="AI10" i="2" s="1"/>
  <c r="AG9" i="2"/>
  <c r="AI9" i="2" s="1"/>
  <c r="AG8" i="2"/>
  <c r="AI8" i="2" s="1"/>
  <c r="AI7" i="2"/>
  <c r="AG7" i="2"/>
  <c r="AG6" i="2"/>
  <c r="AI6" i="2" s="1"/>
  <c r="AG5" i="2"/>
  <c r="AI5" i="2" s="1"/>
  <c r="AG4" i="2"/>
  <c r="AI4" i="2" s="1"/>
  <c r="AG3" i="2"/>
  <c r="AI3" i="2" s="1"/>
  <c r="AG2" i="2"/>
  <c r="AG18" i="2" s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AG15" i="1"/>
  <c r="AI15" i="1" s="1"/>
  <c r="AI14" i="1"/>
  <c r="AG14" i="1"/>
  <c r="AG13" i="1"/>
  <c r="AI13" i="1" s="1"/>
  <c r="AI12" i="1"/>
  <c r="AG12" i="1"/>
  <c r="AG11" i="1"/>
  <c r="AI11" i="1" s="1"/>
  <c r="AI10" i="1"/>
  <c r="AG10" i="1"/>
  <c r="AG9" i="1"/>
  <c r="AI9" i="1" s="1"/>
  <c r="AI8" i="1"/>
  <c r="AG8" i="1"/>
  <c r="AG7" i="1"/>
  <c r="AI7" i="1" s="1"/>
  <c r="AI6" i="1"/>
  <c r="AG6" i="1"/>
  <c r="AG5" i="1"/>
  <c r="AI5" i="1" s="1"/>
  <c r="AI4" i="1"/>
  <c r="AG4" i="1"/>
  <c r="AG3" i="1"/>
  <c r="AI3" i="1" s="1"/>
  <c r="AI2" i="1"/>
  <c r="AG2" i="1"/>
  <c r="AG16" i="1" s="1"/>
  <c r="AI3" i="4" l="1"/>
  <c r="AI2" i="3"/>
  <c r="AI14" i="3" s="1"/>
  <c r="AI2" i="2"/>
  <c r="AI18" i="2" s="1"/>
  <c r="AI16" i="1"/>
</calcChain>
</file>

<file path=xl/sharedStrings.xml><?xml version="1.0" encoding="utf-8"?>
<sst xmlns="http://schemas.openxmlformats.org/spreadsheetml/2006/main" count="907" uniqueCount="131">
  <si>
    <t>Year</t>
  </si>
  <si>
    <t>Inventory</t>
  </si>
  <si>
    <t>EIS ID</t>
  </si>
  <si>
    <t xml:space="preserve"> Facility ID (ORISPL)</t>
  </si>
  <si>
    <t>County</t>
  </si>
  <si>
    <t>Tribe</t>
  </si>
  <si>
    <t>Facility Name</t>
  </si>
  <si>
    <t>NAICS #</t>
  </si>
  <si>
    <t>NAICS Code Description</t>
  </si>
  <si>
    <t>Facility Type Code</t>
  </si>
  <si>
    <t>Facility Type Description</t>
  </si>
  <si>
    <t>Facility Status</t>
  </si>
  <si>
    <t>Latitude</t>
  </si>
  <si>
    <t>Longitude</t>
  </si>
  <si>
    <t>Address</t>
  </si>
  <si>
    <t>locality</t>
  </si>
  <si>
    <t>State</t>
  </si>
  <si>
    <t>Zip</t>
  </si>
  <si>
    <t>Hg (lb)</t>
  </si>
  <si>
    <t>CO</t>
  </si>
  <si>
    <t>NH3</t>
  </si>
  <si>
    <t>NO3</t>
  </si>
  <si>
    <t>NOX</t>
  </si>
  <si>
    <t>PM10-FIL</t>
  </si>
  <si>
    <t>PM10-PRI</t>
  </si>
  <si>
    <t>PM25-FIL</t>
  </si>
  <si>
    <t>PM25-PRI</t>
  </si>
  <si>
    <t>PM-CON</t>
  </si>
  <si>
    <t>PMFINE</t>
  </si>
  <si>
    <t>SO2</t>
  </si>
  <si>
    <t>SO4</t>
  </si>
  <si>
    <t>VOC</t>
  </si>
  <si>
    <t>Q</t>
  </si>
  <si>
    <t>Distance to NOCA</t>
  </si>
  <si>
    <t>Q/d</t>
  </si>
  <si>
    <t>NPS Class I Area</t>
  </si>
  <si>
    <t>NEI</t>
  </si>
  <si>
    <t>Whatcom</t>
  </si>
  <si>
    <t>BP CHERRY POINT REFINERY</t>
  </si>
  <si>
    <t>Petroleum Refineries</t>
  </si>
  <si>
    <t>Petroleum Refinery</t>
  </si>
  <si>
    <t>OP</t>
  </si>
  <si>
    <t>4519 GRANDVIEW RD</t>
  </si>
  <si>
    <t>Blaine</t>
  </si>
  <si>
    <t>WA</t>
  </si>
  <si>
    <t>98230-9640</t>
  </si>
  <si>
    <t>NOCA</t>
  </si>
  <si>
    <t>Skagit</t>
  </si>
  <si>
    <t>TESORO NORTHWEST COMPANY</t>
  </si>
  <si>
    <t>10200 W MARCH POINT RD</t>
  </si>
  <si>
    <t>Anacortes</t>
  </si>
  <si>
    <t>98221-8662</t>
  </si>
  <si>
    <t>PUGET SOUND REFINING COMPANY</t>
  </si>
  <si>
    <t>8505 SOUTH TEXAS ROAD</t>
  </si>
  <si>
    <t>98221-9340</t>
  </si>
  <si>
    <t>PHILLIPS 66</t>
  </si>
  <si>
    <t>3901 UNICK RD</t>
  </si>
  <si>
    <t>Ferndale</t>
  </si>
  <si>
    <t>98248-9003</t>
  </si>
  <si>
    <t>King</t>
  </si>
  <si>
    <t>Ash Grove Cement Co, E Marginal</t>
  </si>
  <si>
    <t>Cement Manufacturing</t>
  </si>
  <si>
    <t>Portland Cement Manufacturing</t>
  </si>
  <si>
    <t>3801 E Marginal Way S</t>
  </si>
  <si>
    <t>Seattle</t>
  </si>
  <si>
    <t>98134-1113</t>
  </si>
  <si>
    <t>Cowlitz</t>
  </si>
  <si>
    <t>Weyerhaeuser NR Company</t>
  </si>
  <si>
    <t>Paperboard Mills</t>
  </si>
  <si>
    <t>Pulp and Paper Plant</t>
  </si>
  <si>
    <t>3401 Industrial Way</t>
  </si>
  <si>
    <t>Longview</t>
  </si>
  <si>
    <t>Pierce</t>
  </si>
  <si>
    <t>RockTenn Tacoma Mill</t>
  </si>
  <si>
    <t>Pulp, Paper, and Paperboard Mills</t>
  </si>
  <si>
    <t>801 E Portland Ave</t>
  </si>
  <si>
    <t>Tacoma</t>
  </si>
  <si>
    <t>Jefferson</t>
  </si>
  <si>
    <t>Pt Townsend Paper</t>
  </si>
  <si>
    <t>Paper (except Newsprint) Mills</t>
  </si>
  <si>
    <t>100 Mill Road</t>
  </si>
  <si>
    <t>Port Townsend</t>
  </si>
  <si>
    <t>Longview Fibre Paper and Packaging, Inc.</t>
  </si>
  <si>
    <t>300 Fibre Way</t>
  </si>
  <si>
    <t>NORTHWEST PIPELINE GP SUMAS</t>
  </si>
  <si>
    <t>Pipeline Transportation of Natural Gas</t>
  </si>
  <si>
    <t>Compressor Station</t>
  </si>
  <si>
    <t>4738 JONES RD</t>
  </si>
  <si>
    <t>Sumas</t>
  </si>
  <si>
    <t>98295-9405</t>
  </si>
  <si>
    <t>Lewis</t>
  </si>
  <si>
    <t>Cardinal FG Winlock</t>
  </si>
  <si>
    <t>Flat Glass Manufacturing</t>
  </si>
  <si>
    <t>Glass Plant</t>
  </si>
  <si>
    <t>545 Avery Road West</t>
  </si>
  <si>
    <t>Winlock</t>
  </si>
  <si>
    <t>Walla Walla</t>
  </si>
  <si>
    <t>Boise Paper</t>
  </si>
  <si>
    <t>31831 W Hwy 12</t>
  </si>
  <si>
    <t>Wallula</t>
  </si>
  <si>
    <t>CHEMTRADE</t>
  </si>
  <si>
    <t>Other Basic Inorganic Chemical Manufacturing</t>
  </si>
  <si>
    <t>Chemical Plant</t>
  </si>
  <si>
    <t>8579 N TEXAS RD</t>
  </si>
  <si>
    <t>98221-8603</t>
  </si>
  <si>
    <t>Grays Harbor</t>
  </si>
  <si>
    <t>COSMO Specialty Fibers, Inc.</t>
  </si>
  <si>
    <t>1701 First St</t>
  </si>
  <si>
    <t>Cosmopolis</t>
  </si>
  <si>
    <t>Distance to MORA</t>
  </si>
  <si>
    <t>MORA</t>
  </si>
  <si>
    <t>Ardagh Glass</t>
  </si>
  <si>
    <t>Glass Container Manufacturing</t>
  </si>
  <si>
    <t>5801 E Marginal Way S</t>
  </si>
  <si>
    <t>Clark</t>
  </si>
  <si>
    <t>Georgia-Pacific Consumer Products (Camas) LLC</t>
  </si>
  <si>
    <t>401 NE Adams Street</t>
  </si>
  <si>
    <t>Camas</t>
  </si>
  <si>
    <t>Nucor Steel Seattle Inc</t>
  </si>
  <si>
    <t>Iron and Steel Mills and Ferroalloy Manufacturing</t>
  </si>
  <si>
    <t>Steel Mill</t>
  </si>
  <si>
    <t>2424 SW Andover St</t>
  </si>
  <si>
    <t>US Oil &amp; Refining Co</t>
  </si>
  <si>
    <t>3001 Marshall Ave</t>
  </si>
  <si>
    <t>Distance to OLYM</t>
  </si>
  <si>
    <t>Clallam</t>
  </si>
  <si>
    <t>Nippon Paper Industries USA Co LTD</t>
  </si>
  <si>
    <t>1902 Marine Dr</t>
  </si>
  <si>
    <t>Port Angeles</t>
  </si>
  <si>
    <t>OLYM</t>
  </si>
  <si>
    <t>Distance to NPS Class I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</si>
</sst>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_(* #,##0.0_);_(* \(#,##0.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164" fontId="0" fillId="0" borderId="0" xfId="0" applyNumberFormat="1" applyFill="1" applyAlignment="1">
      <alignment horizontal="center" wrapText="1"/>
    </xf>
    <xf numFmtId="165" fontId="0" fillId="0" borderId="0" xfId="1" applyNumberFormat="1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164" fontId="0" fillId="0" borderId="0" xfId="0" applyNumberFormat="1" applyFill="1" applyAlignment="1">
      <alignment horizontal="center"/>
    </xf>
    <xf numFmtId="165" fontId="0" fillId="0" borderId="0" xfId="1" applyNumberFormat="1" applyFont="1" applyFill="1"/>
    <xf numFmtId="166" fontId="0" fillId="0" borderId="0" xfId="1" applyNumberFormat="1" applyFont="1" applyFill="1"/>
    <xf numFmtId="166" fontId="0" fillId="0" borderId="0" xfId="1" applyNumberFormat="1" applyFont="1" applyFill="1" applyAlignment="1">
      <alignment horizontal="center" wrapText="1"/>
    </xf>
    <xf numFmtId="0" fontId="0" fillId="2" borderId="0" xfId="0" applyFill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64" fontId="0" fillId="0" borderId="1" xfId="0" applyNumberFormat="1" applyFill="1" applyBorder="1" applyAlignment="1">
      <alignment horizontal="center"/>
    </xf>
    <xf numFmtId="165" fontId="0" fillId="0" borderId="1" xfId="1" applyNumberFormat="1" applyFont="1" applyFill="1" applyBorder="1"/>
    <xf numFmtId="166" fontId="0" fillId="0" borderId="1" xfId="1" applyNumberFormat="1" applyFont="1" applyFill="1" applyBorder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/>
    <xf numFmtId="164" fontId="0" fillId="0" borderId="5" xfId="0" applyNumberFormat="1" applyFill="1" applyBorder="1" applyAlignment="1">
      <alignment horizontal="center"/>
    </xf>
    <xf numFmtId="165" fontId="0" fillId="0" borderId="5" xfId="1" applyNumberFormat="1" applyFont="1" applyFill="1" applyBorder="1"/>
    <xf numFmtId="166" fontId="0" fillId="0" borderId="5" xfId="1" applyNumberFormat="1" applyFont="1" applyFill="1" applyBorder="1"/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164" fontId="0" fillId="0" borderId="8" xfId="0" applyNumberFormat="1" applyFill="1" applyBorder="1" applyAlignment="1">
      <alignment horizontal="center"/>
    </xf>
    <xf numFmtId="165" fontId="0" fillId="0" borderId="8" xfId="1" applyNumberFormat="1" applyFont="1" applyFill="1" applyBorder="1"/>
    <xf numFmtId="166" fontId="0" fillId="0" borderId="8" xfId="1" applyNumberFormat="1" applyFont="1" applyFill="1" applyBorder="1"/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164" fontId="0" fillId="0" borderId="11" xfId="0" applyNumberFormat="1" applyFill="1" applyBorder="1" applyAlignment="1">
      <alignment horizontal="center" wrapText="1"/>
    </xf>
    <xf numFmtId="165" fontId="0" fillId="0" borderId="11" xfId="1" applyNumberFormat="1" applyFont="1" applyFill="1" applyBorder="1" applyAlignment="1">
      <alignment horizontal="center" wrapText="1"/>
    </xf>
    <xf numFmtId="166" fontId="0" fillId="0" borderId="11" xfId="1" applyNumberFormat="1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workbookViewId="0">
      <pane xSplit="7" ySplit="1" topLeftCell="K2" activePane="bottomRight" state="frozen"/>
      <selection pane="topRight" activeCell="E1" sqref="E1"/>
      <selection pane="bottomLeft" activeCell="A2" sqref="A2"/>
      <selection pane="bottomRight" sqref="A1:XFD17"/>
    </sheetView>
  </sheetViews>
  <sheetFormatPr defaultRowHeight="15" x14ac:dyDescent="0.25"/>
  <cols>
    <col min="1" max="1" width="9.140625" style="6"/>
    <col min="2" max="2" width="10.5703125" style="6" customWidth="1"/>
    <col min="3" max="3" width="9" style="5" bestFit="1" customWidth="1"/>
    <col min="4" max="4" width="9" style="5" customWidth="1"/>
    <col min="5" max="5" width="11.7109375" style="6" bestFit="1" customWidth="1"/>
    <col min="6" max="6" width="6.5703125" style="6" customWidth="1"/>
    <col min="7" max="7" width="51.140625" style="6" bestFit="1" customWidth="1"/>
    <col min="8" max="8" width="7.42578125" style="5" bestFit="1" customWidth="1"/>
    <col min="9" max="9" width="35.42578125" style="6" customWidth="1"/>
    <col min="10" max="10" width="8.42578125" style="5" customWidth="1"/>
    <col min="11" max="11" width="34.140625" style="6" customWidth="1"/>
    <col min="12" max="12" width="8.7109375" style="5" customWidth="1"/>
    <col min="13" max="13" width="10" style="7" bestFit="1" customWidth="1"/>
    <col min="14" max="14" width="11.7109375" style="7" bestFit="1" customWidth="1"/>
    <col min="15" max="15" width="26.140625" style="6" customWidth="1"/>
    <col min="16" max="16" width="18.7109375" style="6" customWidth="1"/>
    <col min="17" max="17" width="5.28515625" style="5" bestFit="1" customWidth="1"/>
    <col min="18" max="18" width="10.7109375" style="5" bestFit="1" customWidth="1"/>
    <col min="19" max="34" width="8.28515625" style="8" customWidth="1"/>
    <col min="35" max="35" width="8.28515625" style="9" customWidth="1"/>
    <col min="36" max="36" width="6.7109375" style="5" customWidth="1"/>
    <col min="37" max="16384" width="9.140625" style="6"/>
  </cols>
  <sheetData>
    <row r="1" spans="1:36" s="2" customFormat="1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s="2" t="s">
        <v>8</v>
      </c>
      <c r="J1" s="1" t="s">
        <v>9</v>
      </c>
      <c r="K1" s="2" t="s">
        <v>10</v>
      </c>
      <c r="L1" s="1" t="s">
        <v>11</v>
      </c>
      <c r="M1" s="3" t="s">
        <v>12</v>
      </c>
      <c r="N1" s="3" t="s">
        <v>13</v>
      </c>
      <c r="O1" s="2" t="s">
        <v>14</v>
      </c>
      <c r="P1" s="2" t="s">
        <v>15</v>
      </c>
      <c r="Q1" s="1" t="s">
        <v>16</v>
      </c>
      <c r="R1" s="1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109</v>
      </c>
      <c r="AI1" s="10" t="s">
        <v>34</v>
      </c>
      <c r="AJ1" s="1" t="s">
        <v>35</v>
      </c>
    </row>
    <row r="2" spans="1:36" x14ac:dyDescent="0.25">
      <c r="A2" s="5">
        <v>2014</v>
      </c>
      <c r="B2" s="5" t="s">
        <v>36</v>
      </c>
      <c r="C2" s="5">
        <v>4880911</v>
      </c>
      <c r="E2" s="6" t="s">
        <v>72</v>
      </c>
      <c r="G2" s="6" t="s">
        <v>73</v>
      </c>
      <c r="H2" s="5">
        <v>3221</v>
      </c>
      <c r="I2" s="6" t="s">
        <v>74</v>
      </c>
      <c r="J2" s="5">
        <v>133</v>
      </c>
      <c r="K2" s="6" t="s">
        <v>69</v>
      </c>
      <c r="L2" s="5" t="s">
        <v>41</v>
      </c>
      <c r="M2" s="7">
        <v>47.264018999999998</v>
      </c>
      <c r="N2" s="7">
        <v>-122.427795</v>
      </c>
      <c r="O2" s="6" t="s">
        <v>75</v>
      </c>
      <c r="P2" s="6" t="s">
        <v>76</v>
      </c>
      <c r="Q2" s="5" t="s">
        <v>44</v>
      </c>
      <c r="R2" s="5">
        <v>98421</v>
      </c>
      <c r="S2" s="8">
        <v>3.8</v>
      </c>
      <c r="T2" s="8">
        <v>1395.08</v>
      </c>
      <c r="U2" s="8">
        <v>5.7</v>
      </c>
      <c r="V2" s="8">
        <v>0.58484100000000006</v>
      </c>
      <c r="W2" s="8">
        <v>940.3</v>
      </c>
      <c r="X2" s="8">
        <v>127.62597</v>
      </c>
      <c r="Y2" s="8">
        <v>156.82</v>
      </c>
      <c r="Z2" s="8">
        <v>120.82595999999999</v>
      </c>
      <c r="AA2" s="8">
        <v>150.02000000000001</v>
      </c>
      <c r="AB2" s="8">
        <v>29.194030000000001</v>
      </c>
      <c r="AC2" s="8">
        <v>66.838830000000002</v>
      </c>
      <c r="AD2" s="8">
        <v>260.89</v>
      </c>
      <c r="AE2" s="8">
        <v>56.31467</v>
      </c>
      <c r="AF2" s="8">
        <v>48.85</v>
      </c>
      <c r="AG2" s="8">
        <f t="shared" ref="AG2:AG17" si="0">+W2+AD2</f>
        <v>1201.19</v>
      </c>
      <c r="AH2" s="8">
        <v>50.147690429683337</v>
      </c>
      <c r="AI2" s="9">
        <f t="shared" ref="AI2:AI17" si="1">+AG2/AH2</f>
        <v>23.953047283090701</v>
      </c>
      <c r="AJ2" s="5" t="s">
        <v>110</v>
      </c>
    </row>
    <row r="3" spans="1:36" x14ac:dyDescent="0.25">
      <c r="A3" s="5">
        <v>2014</v>
      </c>
      <c r="B3" s="5" t="s">
        <v>36</v>
      </c>
      <c r="C3" s="5">
        <v>7000311</v>
      </c>
      <c r="E3" s="6" t="s">
        <v>66</v>
      </c>
      <c r="G3" s="6" t="s">
        <v>67</v>
      </c>
      <c r="H3" s="5">
        <v>322130</v>
      </c>
      <c r="I3" s="6" t="s">
        <v>68</v>
      </c>
      <c r="J3" s="5">
        <v>133</v>
      </c>
      <c r="K3" s="6" t="s">
        <v>69</v>
      </c>
      <c r="L3" s="5" t="s">
        <v>41</v>
      </c>
      <c r="M3" s="7">
        <v>46.130096999999999</v>
      </c>
      <c r="N3" s="7">
        <v>-122.983216</v>
      </c>
      <c r="O3" s="6" t="s">
        <v>70</v>
      </c>
      <c r="P3" s="6" t="s">
        <v>71</v>
      </c>
      <c r="Q3" s="5" t="s">
        <v>44</v>
      </c>
      <c r="R3" s="5">
        <v>98632</v>
      </c>
      <c r="S3" s="8">
        <v>3.81</v>
      </c>
      <c r="T3" s="8">
        <v>2817.5</v>
      </c>
      <c r="U3" s="8">
        <v>70</v>
      </c>
      <c r="V3" s="8">
        <v>0.25376460000000001</v>
      </c>
      <c r="W3" s="8">
        <v>2086.31</v>
      </c>
      <c r="X3" s="8">
        <v>106.46283099999999</v>
      </c>
      <c r="Y3" s="8">
        <v>129.44999999999999</v>
      </c>
      <c r="Z3" s="8">
        <v>100.40283100000001</v>
      </c>
      <c r="AA3" s="8">
        <v>123.39</v>
      </c>
      <c r="AB3" s="8">
        <v>22.987138999999999</v>
      </c>
      <c r="AC3" s="8">
        <v>58.406360999999997</v>
      </c>
      <c r="AD3" s="8">
        <v>440.25</v>
      </c>
      <c r="AE3" s="8">
        <v>33.511895000000003</v>
      </c>
      <c r="AF3" s="8">
        <v>491.72</v>
      </c>
      <c r="AG3" s="8">
        <f t="shared" si="0"/>
        <v>2526.56</v>
      </c>
      <c r="AH3" s="8">
        <v>106.76775329827038</v>
      </c>
      <c r="AI3" s="9">
        <f t="shared" si="1"/>
        <v>23.664073860781802</v>
      </c>
      <c r="AJ3" s="5" t="s">
        <v>110</v>
      </c>
    </row>
    <row r="4" spans="1:36" x14ac:dyDescent="0.25">
      <c r="A4" s="5">
        <v>2014</v>
      </c>
      <c r="B4" s="5" t="s">
        <v>36</v>
      </c>
      <c r="C4" s="5">
        <v>4985211</v>
      </c>
      <c r="E4" s="6" t="s">
        <v>59</v>
      </c>
      <c r="G4" s="6" t="s">
        <v>60</v>
      </c>
      <c r="H4" s="5">
        <v>327310</v>
      </c>
      <c r="I4" s="6" t="s">
        <v>61</v>
      </c>
      <c r="J4" s="5">
        <v>124</v>
      </c>
      <c r="K4" s="6" t="s">
        <v>62</v>
      </c>
      <c r="L4" s="5" t="s">
        <v>41</v>
      </c>
      <c r="M4" s="7">
        <v>47.567990000000002</v>
      </c>
      <c r="N4" s="7">
        <v>-122.34255</v>
      </c>
      <c r="O4" s="6" t="s">
        <v>63</v>
      </c>
      <c r="P4" s="6" t="s">
        <v>64</v>
      </c>
      <c r="Q4" s="5" t="s">
        <v>44</v>
      </c>
      <c r="R4" s="5" t="s">
        <v>65</v>
      </c>
      <c r="S4" s="8">
        <v>72.52</v>
      </c>
      <c r="T4" s="8">
        <v>1149.3525</v>
      </c>
      <c r="U4" s="8">
        <v>0</v>
      </c>
      <c r="V4" s="8">
        <v>1.5725378000000001</v>
      </c>
      <c r="W4" s="8">
        <v>1143.9915000000001</v>
      </c>
      <c r="X4" s="8">
        <v>39.824019999999997</v>
      </c>
      <c r="Y4" s="8">
        <v>42.639000000000003</v>
      </c>
      <c r="Z4" s="8">
        <v>30.71452</v>
      </c>
      <c r="AA4" s="8">
        <v>33.529499999999999</v>
      </c>
      <c r="AB4" s="8">
        <v>2.8149929999999999</v>
      </c>
      <c r="AC4" s="8">
        <v>20.793658000000001</v>
      </c>
      <c r="AD4" s="8">
        <v>57.002499999999998</v>
      </c>
      <c r="AE4" s="8">
        <v>5.9280210000000002</v>
      </c>
      <c r="AF4" s="8">
        <v>12.352499999999999</v>
      </c>
      <c r="AG4" s="8">
        <f t="shared" si="0"/>
        <v>1200.9940000000001</v>
      </c>
      <c r="AH4" s="8">
        <v>72.526293906735958</v>
      </c>
      <c r="AI4" s="9">
        <f t="shared" si="1"/>
        <v>16.559428798945653</v>
      </c>
      <c r="AJ4" s="5" t="s">
        <v>110</v>
      </c>
    </row>
    <row r="5" spans="1:36" x14ac:dyDescent="0.25">
      <c r="A5" s="5">
        <v>2014</v>
      </c>
      <c r="B5" s="5" t="s">
        <v>36</v>
      </c>
      <c r="C5" s="5">
        <v>7000211</v>
      </c>
      <c r="E5" s="6" t="s">
        <v>66</v>
      </c>
      <c r="G5" s="6" t="s">
        <v>82</v>
      </c>
      <c r="H5" s="5">
        <v>322130</v>
      </c>
      <c r="I5" s="6" t="s">
        <v>68</v>
      </c>
      <c r="J5" s="5">
        <v>133</v>
      </c>
      <c r="K5" s="6" t="s">
        <v>69</v>
      </c>
      <c r="L5" s="5" t="s">
        <v>41</v>
      </c>
      <c r="M5" s="7">
        <v>46.103610000000003</v>
      </c>
      <c r="N5" s="7">
        <v>-122.92167000000001</v>
      </c>
      <c r="O5" s="6" t="s">
        <v>83</v>
      </c>
      <c r="P5" s="6" t="s">
        <v>71</v>
      </c>
      <c r="Q5" s="5" t="s">
        <v>44</v>
      </c>
      <c r="R5" s="5">
        <v>98632</v>
      </c>
      <c r="S5" s="8">
        <v>4.8</v>
      </c>
      <c r="T5" s="8">
        <v>1110.97</v>
      </c>
      <c r="U5" s="8">
        <v>75.25</v>
      </c>
      <c r="V5" s="8">
        <v>0.55902061000000003</v>
      </c>
      <c r="W5" s="8">
        <v>1215.31</v>
      </c>
      <c r="X5" s="8">
        <v>111.54</v>
      </c>
      <c r="Y5" s="8">
        <v>218.86895000000001</v>
      </c>
      <c r="Z5" s="8">
        <v>92.58</v>
      </c>
      <c r="AA5" s="8">
        <v>199.90895</v>
      </c>
      <c r="AB5" s="8">
        <v>107.32895000000001</v>
      </c>
      <c r="AC5" s="8">
        <v>87.338428399999998</v>
      </c>
      <c r="AD5" s="8">
        <v>141.11000000000001</v>
      </c>
      <c r="AE5" s="8">
        <v>82.400245999999996</v>
      </c>
      <c r="AF5" s="8">
        <v>191.83</v>
      </c>
      <c r="AG5" s="8">
        <f t="shared" si="0"/>
        <v>1356.42</v>
      </c>
      <c r="AH5" s="8">
        <v>105.12398277105247</v>
      </c>
      <c r="AI5" s="9">
        <f t="shared" si="1"/>
        <v>12.903049943932599</v>
      </c>
      <c r="AJ5" s="5" t="s">
        <v>110</v>
      </c>
    </row>
    <row r="6" spans="1:36" x14ac:dyDescent="0.25">
      <c r="A6" s="5">
        <v>2014</v>
      </c>
      <c r="B6" s="5" t="s">
        <v>36</v>
      </c>
      <c r="C6" s="5">
        <v>5763011</v>
      </c>
      <c r="E6" s="6" t="s">
        <v>37</v>
      </c>
      <c r="G6" s="6" t="s">
        <v>38</v>
      </c>
      <c r="H6" s="5">
        <v>324110</v>
      </c>
      <c r="I6" s="6" t="s">
        <v>39</v>
      </c>
      <c r="J6" s="5">
        <v>126</v>
      </c>
      <c r="K6" s="6" t="s">
        <v>40</v>
      </c>
      <c r="L6" s="5" t="s">
        <v>41</v>
      </c>
      <c r="M6" s="7">
        <v>48.886400000000002</v>
      </c>
      <c r="N6" s="7">
        <v>-122.7353</v>
      </c>
      <c r="O6" s="6" t="s">
        <v>42</v>
      </c>
      <c r="P6" s="6" t="s">
        <v>43</v>
      </c>
      <c r="Q6" s="5" t="s">
        <v>44</v>
      </c>
      <c r="R6" s="5" t="s">
        <v>45</v>
      </c>
      <c r="S6" s="8">
        <v>4</v>
      </c>
      <c r="T6" s="8">
        <v>440</v>
      </c>
      <c r="U6" s="8">
        <v>7.1055000000000001</v>
      </c>
      <c r="V6" s="8">
        <v>0.66152999999999995</v>
      </c>
      <c r="W6" s="8">
        <v>1882</v>
      </c>
      <c r="X6" s="8">
        <v>62.199129999999997</v>
      </c>
      <c r="Y6" s="8">
        <v>83</v>
      </c>
      <c r="Z6" s="8">
        <v>62.199129999999997</v>
      </c>
      <c r="AA6" s="8">
        <v>83</v>
      </c>
      <c r="AB6" s="8">
        <v>20.80087</v>
      </c>
      <c r="AC6" s="8">
        <v>48.283380999999999</v>
      </c>
      <c r="AD6" s="8">
        <v>917</v>
      </c>
      <c r="AE6" s="8">
        <v>20.578499999999998</v>
      </c>
      <c r="AF6" s="8">
        <v>357</v>
      </c>
      <c r="AG6" s="8">
        <f t="shared" si="0"/>
        <v>2799</v>
      </c>
      <c r="AH6" s="8">
        <v>220.03476857799023</v>
      </c>
      <c r="AI6" s="9">
        <f t="shared" si="1"/>
        <v>12.720716903464773</v>
      </c>
      <c r="AJ6" s="5" t="s">
        <v>110</v>
      </c>
    </row>
    <row r="7" spans="1:36" x14ac:dyDescent="0.25">
      <c r="A7" s="5">
        <v>2014</v>
      </c>
      <c r="B7" s="5" t="s">
        <v>36</v>
      </c>
      <c r="C7" s="5">
        <v>4957911</v>
      </c>
      <c r="E7" s="6" t="s">
        <v>47</v>
      </c>
      <c r="G7" s="6" t="s">
        <v>48</v>
      </c>
      <c r="H7" s="5">
        <v>324110</v>
      </c>
      <c r="I7" s="6" t="s">
        <v>39</v>
      </c>
      <c r="J7" s="5">
        <v>126</v>
      </c>
      <c r="K7" s="6" t="s">
        <v>40</v>
      </c>
      <c r="L7" s="5" t="s">
        <v>41</v>
      </c>
      <c r="M7" s="7">
        <v>48.497219999999999</v>
      </c>
      <c r="N7" s="7">
        <v>-122.56417</v>
      </c>
      <c r="O7" s="6" t="s">
        <v>49</v>
      </c>
      <c r="P7" s="6" t="s">
        <v>50</v>
      </c>
      <c r="Q7" s="5" t="s">
        <v>44</v>
      </c>
      <c r="R7" s="5" t="s">
        <v>51</v>
      </c>
      <c r="S7" s="8">
        <v>1</v>
      </c>
      <c r="T7" s="8">
        <v>487</v>
      </c>
      <c r="U7" s="8">
        <v>13</v>
      </c>
      <c r="V7" s="8">
        <v>2.7088000000000001</v>
      </c>
      <c r="W7" s="8">
        <v>1918</v>
      </c>
      <c r="X7" s="8">
        <v>66.36</v>
      </c>
      <c r="Y7" s="8">
        <v>157</v>
      </c>
      <c r="Z7" s="8">
        <v>37.36</v>
      </c>
      <c r="AA7" s="8">
        <v>128</v>
      </c>
      <c r="AB7" s="8">
        <v>90.64</v>
      </c>
      <c r="AC7" s="8">
        <v>37.692126000000002</v>
      </c>
      <c r="AD7" s="8">
        <v>191.1</v>
      </c>
      <c r="AE7" s="8">
        <v>13.971299999999999</v>
      </c>
      <c r="AF7" s="8">
        <v>1004</v>
      </c>
      <c r="AG7" s="8">
        <f t="shared" si="0"/>
        <v>2109.1</v>
      </c>
      <c r="AH7" s="8">
        <v>174.97520982810212</v>
      </c>
      <c r="AI7" s="9">
        <f t="shared" si="1"/>
        <v>12.053707505606118</v>
      </c>
      <c r="AJ7" s="5" t="s">
        <v>110</v>
      </c>
    </row>
    <row r="8" spans="1:36" x14ac:dyDescent="0.25">
      <c r="A8" s="5">
        <v>2014</v>
      </c>
      <c r="B8" s="5" t="s">
        <v>36</v>
      </c>
      <c r="C8" s="5">
        <v>12626211</v>
      </c>
      <c r="E8" s="6" t="s">
        <v>90</v>
      </c>
      <c r="G8" s="6" t="s">
        <v>91</v>
      </c>
      <c r="H8" s="5">
        <v>327211</v>
      </c>
      <c r="I8" s="6" t="s">
        <v>92</v>
      </c>
      <c r="J8" s="5">
        <v>168</v>
      </c>
      <c r="K8" s="6" t="s">
        <v>93</v>
      </c>
      <c r="L8" s="5" t="s">
        <v>41</v>
      </c>
      <c r="M8" s="7">
        <v>46.544936999999997</v>
      </c>
      <c r="N8" s="7">
        <v>-122.92631299999999</v>
      </c>
      <c r="O8" s="6" t="s">
        <v>94</v>
      </c>
      <c r="P8" s="6" t="s">
        <v>95</v>
      </c>
      <c r="Q8" s="5" t="s">
        <v>44</v>
      </c>
      <c r="R8" s="5">
        <v>98596</v>
      </c>
      <c r="T8" s="8">
        <v>323.70400000000001</v>
      </c>
      <c r="V8" s="8">
        <v>1.3791910000000001E-3</v>
      </c>
      <c r="W8" s="8">
        <v>791.43700000000001</v>
      </c>
      <c r="X8" s="8">
        <v>9.2668073010000001</v>
      </c>
      <c r="Y8" s="8">
        <v>11.635</v>
      </c>
      <c r="Z8" s="8">
        <v>6.819807301</v>
      </c>
      <c r="AA8" s="8">
        <v>9.1880000000000006</v>
      </c>
      <c r="AB8" s="8">
        <v>2.3681926986000001</v>
      </c>
      <c r="AC8" s="8">
        <v>4.6223948630000002</v>
      </c>
      <c r="AD8" s="8">
        <v>56.710999999999999</v>
      </c>
      <c r="AE8" s="8">
        <v>4.4924459499999996</v>
      </c>
      <c r="AF8" s="8">
        <v>13.125999999999999</v>
      </c>
      <c r="AG8" s="8">
        <f t="shared" si="0"/>
        <v>848.14800000000002</v>
      </c>
      <c r="AH8" s="8">
        <v>80.916911649724625</v>
      </c>
      <c r="AI8" s="9">
        <f t="shared" si="1"/>
        <v>10.481714918526384</v>
      </c>
      <c r="AJ8" s="5" t="s">
        <v>110</v>
      </c>
    </row>
    <row r="9" spans="1:36" x14ac:dyDescent="0.25">
      <c r="A9" s="5">
        <v>2014</v>
      </c>
      <c r="B9" s="5" t="s">
        <v>36</v>
      </c>
      <c r="C9" s="5">
        <v>5001611</v>
      </c>
      <c r="E9" s="6" t="s">
        <v>47</v>
      </c>
      <c r="G9" s="6" t="s">
        <v>52</v>
      </c>
      <c r="H9" s="5">
        <v>324110</v>
      </c>
      <c r="I9" s="6" t="s">
        <v>39</v>
      </c>
      <c r="J9" s="5">
        <v>126</v>
      </c>
      <c r="K9" s="6" t="s">
        <v>40</v>
      </c>
      <c r="L9" s="5" t="s">
        <v>41</v>
      </c>
      <c r="M9" s="7">
        <v>48.466610000000003</v>
      </c>
      <c r="N9" s="7">
        <v>-122.56197</v>
      </c>
      <c r="O9" s="6" t="s">
        <v>53</v>
      </c>
      <c r="P9" s="6" t="s">
        <v>50</v>
      </c>
      <c r="Q9" s="5" t="s">
        <v>44</v>
      </c>
      <c r="R9" s="5" t="s">
        <v>54</v>
      </c>
      <c r="S9" s="8">
        <v>5</v>
      </c>
      <c r="T9" s="8">
        <v>633.27</v>
      </c>
      <c r="U9" s="8">
        <v>4.1805000000000003</v>
      </c>
      <c r="V9" s="8">
        <v>1.04726864</v>
      </c>
      <c r="W9" s="8">
        <v>1229.6500000000001</v>
      </c>
      <c r="X9" s="8">
        <v>141.96147010000001</v>
      </c>
      <c r="Y9" s="8">
        <v>182.86</v>
      </c>
      <c r="Z9" s="8">
        <v>140.80647010000001</v>
      </c>
      <c r="AA9" s="8">
        <v>181.70500000000001</v>
      </c>
      <c r="AB9" s="8">
        <v>40.898549944999999</v>
      </c>
      <c r="AC9" s="8">
        <v>98.303826319999999</v>
      </c>
      <c r="AD9" s="8">
        <v>346.74</v>
      </c>
      <c r="AE9" s="8">
        <v>59.067459999999997</v>
      </c>
      <c r="AF9" s="8">
        <v>446.57</v>
      </c>
      <c r="AG9" s="8">
        <f t="shared" si="0"/>
        <v>1576.39</v>
      </c>
      <c r="AH9" s="8">
        <v>171.66939201125339</v>
      </c>
      <c r="AI9" s="9">
        <f t="shared" si="1"/>
        <v>9.1827085861448356</v>
      </c>
      <c r="AJ9" s="5" t="s">
        <v>110</v>
      </c>
    </row>
    <row r="10" spans="1:36" x14ac:dyDescent="0.25">
      <c r="A10" s="5">
        <v>2014</v>
      </c>
      <c r="B10" s="5" t="s">
        <v>36</v>
      </c>
      <c r="C10" s="5">
        <v>4880211</v>
      </c>
      <c r="E10" s="6" t="s">
        <v>105</v>
      </c>
      <c r="G10" s="6" t="s">
        <v>106</v>
      </c>
      <c r="H10" s="5">
        <v>322130</v>
      </c>
      <c r="I10" s="6" t="s">
        <v>68</v>
      </c>
      <c r="J10" s="5">
        <v>133</v>
      </c>
      <c r="K10" s="6" t="s">
        <v>69</v>
      </c>
      <c r="L10" s="5" t="s">
        <v>41</v>
      </c>
      <c r="M10" s="7">
        <v>46.955669999999998</v>
      </c>
      <c r="N10" s="7">
        <v>-123.76408000000001</v>
      </c>
      <c r="O10" s="6" t="s">
        <v>107</v>
      </c>
      <c r="P10" s="6" t="s">
        <v>108</v>
      </c>
      <c r="Q10" s="5" t="s">
        <v>44</v>
      </c>
      <c r="R10" s="5">
        <v>98537</v>
      </c>
      <c r="S10" s="8">
        <v>3.66</v>
      </c>
      <c r="T10" s="8">
        <v>347.8</v>
      </c>
      <c r="W10" s="8">
        <v>465.2</v>
      </c>
      <c r="X10" s="8">
        <v>269.54259999999999</v>
      </c>
      <c r="Y10" s="8">
        <v>271.55</v>
      </c>
      <c r="Z10" s="8">
        <v>259.94260000000003</v>
      </c>
      <c r="AA10" s="8">
        <v>261.95</v>
      </c>
      <c r="AB10" s="8">
        <v>2.0073500000000002</v>
      </c>
      <c r="AC10" s="8">
        <v>131.3854</v>
      </c>
      <c r="AD10" s="8">
        <v>236.9</v>
      </c>
      <c r="AE10" s="8">
        <v>116.285535</v>
      </c>
      <c r="AF10" s="8">
        <v>25.86</v>
      </c>
      <c r="AG10" s="8">
        <f t="shared" si="0"/>
        <v>702.1</v>
      </c>
      <c r="AH10" s="8">
        <v>141.14981673922742</v>
      </c>
      <c r="AI10" s="9">
        <f t="shared" si="1"/>
        <v>4.9741474429054433</v>
      </c>
      <c r="AJ10" s="5" t="s">
        <v>110</v>
      </c>
    </row>
    <row r="11" spans="1:36" x14ac:dyDescent="0.25">
      <c r="A11" s="5">
        <v>2014</v>
      </c>
      <c r="B11" s="5" t="s">
        <v>36</v>
      </c>
      <c r="C11" s="5">
        <v>4937711</v>
      </c>
      <c r="E11" s="6" t="s">
        <v>96</v>
      </c>
      <c r="G11" s="6" t="s">
        <v>97</v>
      </c>
      <c r="H11" s="5">
        <v>322130</v>
      </c>
      <c r="I11" s="6" t="s">
        <v>68</v>
      </c>
      <c r="J11" s="5">
        <v>133</v>
      </c>
      <c r="K11" s="6" t="s">
        <v>69</v>
      </c>
      <c r="L11" s="5" t="s">
        <v>41</v>
      </c>
      <c r="M11" s="7">
        <v>46.103960000000001</v>
      </c>
      <c r="N11" s="7">
        <v>-118.91840000000001</v>
      </c>
      <c r="O11" s="6" t="s">
        <v>98</v>
      </c>
      <c r="P11" s="6" t="s">
        <v>99</v>
      </c>
      <c r="Q11" s="5" t="s">
        <v>44</v>
      </c>
      <c r="R11" s="5">
        <v>99363</v>
      </c>
      <c r="S11" s="8">
        <v>0.31141200000000002</v>
      </c>
      <c r="T11" s="8">
        <v>1261.8599999999999</v>
      </c>
      <c r="U11" s="8">
        <v>37.4</v>
      </c>
      <c r="V11" s="8">
        <v>0.44545499999999999</v>
      </c>
      <c r="W11" s="8">
        <v>742.07</v>
      </c>
      <c r="X11" s="8">
        <v>106.162727</v>
      </c>
      <c r="Y11" s="8">
        <v>119.89</v>
      </c>
      <c r="Z11" s="8">
        <v>100.462727</v>
      </c>
      <c r="AA11" s="8">
        <v>114.19</v>
      </c>
      <c r="AB11" s="8">
        <v>13.727259</v>
      </c>
      <c r="AC11" s="8">
        <v>51.188388000000003</v>
      </c>
      <c r="AD11" s="8">
        <v>186.35</v>
      </c>
      <c r="AE11" s="8">
        <v>36.837814999999999</v>
      </c>
      <c r="AF11" s="8">
        <v>1547.73</v>
      </c>
      <c r="AG11" s="8">
        <f t="shared" si="0"/>
        <v>928.42000000000007</v>
      </c>
      <c r="AH11" s="8">
        <v>207.9707596134736</v>
      </c>
      <c r="AI11" s="9">
        <f t="shared" si="1"/>
        <v>4.4641852620316698</v>
      </c>
      <c r="AJ11" s="5" t="s">
        <v>110</v>
      </c>
    </row>
    <row r="12" spans="1:36" x14ac:dyDescent="0.25">
      <c r="A12" s="5">
        <v>2014</v>
      </c>
      <c r="B12" s="5" t="s">
        <v>36</v>
      </c>
      <c r="C12" s="5">
        <v>4880511</v>
      </c>
      <c r="E12" s="6" t="s">
        <v>77</v>
      </c>
      <c r="G12" s="6" t="s">
        <v>78</v>
      </c>
      <c r="H12" s="5">
        <v>322121</v>
      </c>
      <c r="I12" s="6" t="s">
        <v>79</v>
      </c>
      <c r="J12" s="5">
        <v>133</v>
      </c>
      <c r="K12" s="6" t="s">
        <v>69</v>
      </c>
      <c r="L12" s="5" t="s">
        <v>41</v>
      </c>
      <c r="M12" s="7">
        <v>48.093792999999998</v>
      </c>
      <c r="N12" s="7">
        <v>-122.796806</v>
      </c>
      <c r="O12" s="6" t="s">
        <v>80</v>
      </c>
      <c r="P12" s="6" t="s">
        <v>81</v>
      </c>
      <c r="Q12" s="5" t="s">
        <v>44</v>
      </c>
      <c r="R12" s="5">
        <v>98368</v>
      </c>
      <c r="S12" s="8">
        <v>4.0999999999999996</v>
      </c>
      <c r="T12" s="8">
        <v>848</v>
      </c>
      <c r="U12" s="8">
        <v>39</v>
      </c>
      <c r="V12" s="8">
        <v>0.40298</v>
      </c>
      <c r="W12" s="8">
        <v>494</v>
      </c>
      <c r="X12" s="8">
        <v>238.55500000000001</v>
      </c>
      <c r="Y12" s="8">
        <v>275</v>
      </c>
      <c r="Z12" s="8">
        <v>173.55500000000001</v>
      </c>
      <c r="AA12" s="8">
        <v>210</v>
      </c>
      <c r="AB12" s="8">
        <v>36.445309999999999</v>
      </c>
      <c r="AC12" s="8">
        <v>105.73481</v>
      </c>
      <c r="AD12" s="8">
        <v>79</v>
      </c>
      <c r="AE12" s="8">
        <v>48.552300000000002</v>
      </c>
      <c r="AF12" s="8">
        <v>52</v>
      </c>
      <c r="AG12" s="8">
        <f t="shared" si="0"/>
        <v>573</v>
      </c>
      <c r="AH12" s="8">
        <v>140.07669591657901</v>
      </c>
      <c r="AI12" s="9">
        <f t="shared" si="1"/>
        <v>4.0906161888715822</v>
      </c>
      <c r="AJ12" s="5" t="s">
        <v>110</v>
      </c>
    </row>
    <row r="13" spans="1:36" x14ac:dyDescent="0.25">
      <c r="A13" s="5">
        <v>2014</v>
      </c>
      <c r="B13" s="5" t="s">
        <v>36</v>
      </c>
      <c r="C13" s="5">
        <v>4985311</v>
      </c>
      <c r="E13" s="6" t="s">
        <v>59</v>
      </c>
      <c r="G13" s="6" t="s">
        <v>111</v>
      </c>
      <c r="H13" s="5">
        <v>327213</v>
      </c>
      <c r="I13" s="6" t="s">
        <v>112</v>
      </c>
      <c r="J13" s="5">
        <v>168</v>
      </c>
      <c r="K13" s="6" t="s">
        <v>93</v>
      </c>
      <c r="L13" s="5" t="s">
        <v>41</v>
      </c>
      <c r="M13" s="7">
        <v>47.550699999999999</v>
      </c>
      <c r="N13" s="7">
        <v>-122.3369</v>
      </c>
      <c r="O13" s="6" t="s">
        <v>113</v>
      </c>
      <c r="P13" s="6" t="s">
        <v>64</v>
      </c>
      <c r="Q13" s="5" t="s">
        <v>44</v>
      </c>
      <c r="R13" s="5">
        <v>98134</v>
      </c>
      <c r="T13" s="8">
        <v>34.192999999999998</v>
      </c>
      <c r="V13" s="8">
        <v>0.1361125245</v>
      </c>
      <c r="W13" s="8">
        <v>172.12549999999999</v>
      </c>
      <c r="X13" s="8">
        <v>56.6079334</v>
      </c>
      <c r="Y13" s="8">
        <v>73.173500000000004</v>
      </c>
      <c r="Z13" s="8">
        <v>53.7299036</v>
      </c>
      <c r="AA13" s="8">
        <v>70.295500000000004</v>
      </c>
      <c r="AB13" s="8">
        <v>16.565616391999999</v>
      </c>
      <c r="AC13" s="8">
        <v>35.453006688000002</v>
      </c>
      <c r="AD13" s="8">
        <v>105.93899999999999</v>
      </c>
      <c r="AE13" s="8">
        <v>33.328682524999998</v>
      </c>
      <c r="AF13" s="8">
        <v>26.92</v>
      </c>
      <c r="AG13" s="8">
        <f t="shared" si="0"/>
        <v>278.06449999999995</v>
      </c>
      <c r="AH13" s="8">
        <v>70.625120505776124</v>
      </c>
      <c r="AI13" s="9">
        <f t="shared" si="1"/>
        <v>3.9371897422427513</v>
      </c>
      <c r="AJ13" s="5" t="s">
        <v>110</v>
      </c>
    </row>
    <row r="14" spans="1:36" x14ac:dyDescent="0.25">
      <c r="A14" s="5">
        <v>2014</v>
      </c>
      <c r="B14" s="5" t="s">
        <v>36</v>
      </c>
      <c r="C14" s="5">
        <v>4958311</v>
      </c>
      <c r="E14" s="6" t="s">
        <v>37</v>
      </c>
      <c r="G14" s="6" t="s">
        <v>55</v>
      </c>
      <c r="H14" s="5">
        <v>324110</v>
      </c>
      <c r="I14" s="6" t="s">
        <v>39</v>
      </c>
      <c r="J14" s="5">
        <v>126</v>
      </c>
      <c r="K14" s="6" t="s">
        <v>40</v>
      </c>
      <c r="L14" s="5" t="s">
        <v>41</v>
      </c>
      <c r="M14" s="7">
        <v>48.830142000000002</v>
      </c>
      <c r="N14" s="7">
        <v>-122.692114</v>
      </c>
      <c r="O14" s="6" t="s">
        <v>56</v>
      </c>
      <c r="P14" s="6" t="s">
        <v>57</v>
      </c>
      <c r="Q14" s="5" t="s">
        <v>44</v>
      </c>
      <c r="R14" s="5" t="s">
        <v>58</v>
      </c>
      <c r="S14" s="8">
        <v>2.2799999999999998</v>
      </c>
      <c r="T14" s="8">
        <v>183</v>
      </c>
      <c r="U14" s="8">
        <v>3</v>
      </c>
      <c r="V14" s="8">
        <v>0.24990000000000001</v>
      </c>
      <c r="W14" s="8">
        <v>723</v>
      </c>
      <c r="X14" s="8">
        <v>41.882559999999998</v>
      </c>
      <c r="Y14" s="8">
        <v>64</v>
      </c>
      <c r="Z14" s="8">
        <v>35.882559999999998</v>
      </c>
      <c r="AA14" s="8">
        <v>58</v>
      </c>
      <c r="AB14" s="8">
        <v>22.117438</v>
      </c>
      <c r="AC14" s="8">
        <v>34.531675</v>
      </c>
      <c r="AD14" s="8">
        <v>49</v>
      </c>
      <c r="AE14" s="8">
        <v>17.433700000000002</v>
      </c>
      <c r="AF14" s="8">
        <v>1006</v>
      </c>
      <c r="AG14" s="8">
        <f t="shared" si="0"/>
        <v>772</v>
      </c>
      <c r="AH14" s="8">
        <v>213.14008499362569</v>
      </c>
      <c r="AI14" s="9">
        <f t="shared" si="1"/>
        <v>3.6220310225694425</v>
      </c>
      <c r="AJ14" s="5" t="s">
        <v>110</v>
      </c>
    </row>
    <row r="15" spans="1:36" x14ac:dyDescent="0.25">
      <c r="A15" s="5">
        <v>2014</v>
      </c>
      <c r="B15" s="5" t="s">
        <v>36</v>
      </c>
      <c r="C15" s="5">
        <v>4986811</v>
      </c>
      <c r="E15" s="6" t="s">
        <v>114</v>
      </c>
      <c r="G15" s="6" t="s">
        <v>115</v>
      </c>
      <c r="H15" s="5">
        <v>322121</v>
      </c>
      <c r="I15" s="6" t="s">
        <v>79</v>
      </c>
      <c r="J15" s="5">
        <v>133</v>
      </c>
      <c r="K15" s="6" t="s">
        <v>69</v>
      </c>
      <c r="L15" s="5" t="s">
        <v>41</v>
      </c>
      <c r="M15" s="7">
        <v>45.584256000000003</v>
      </c>
      <c r="N15" s="7">
        <v>-122.408314</v>
      </c>
      <c r="O15" s="6" t="s">
        <v>116</v>
      </c>
      <c r="P15" s="6" t="s">
        <v>117</v>
      </c>
      <c r="Q15" s="5" t="s">
        <v>44</v>
      </c>
      <c r="R15" s="5">
        <v>98607</v>
      </c>
      <c r="S15" s="8">
        <v>4</v>
      </c>
      <c r="T15" s="8">
        <v>470</v>
      </c>
      <c r="U15" s="8">
        <v>14.75</v>
      </c>
      <c r="V15" s="8">
        <v>1.58358</v>
      </c>
      <c r="W15" s="8">
        <v>463</v>
      </c>
      <c r="X15" s="8">
        <v>89</v>
      </c>
      <c r="Y15" s="8">
        <v>173</v>
      </c>
      <c r="Z15" s="8">
        <v>66</v>
      </c>
      <c r="AA15" s="8">
        <v>150</v>
      </c>
      <c r="AB15" s="8">
        <v>84</v>
      </c>
      <c r="AC15" s="8">
        <v>53.473210000000002</v>
      </c>
      <c r="AD15" s="8">
        <v>17</v>
      </c>
      <c r="AE15" s="8">
        <v>50.071899999999999</v>
      </c>
      <c r="AF15" s="8">
        <v>122</v>
      </c>
      <c r="AG15" s="8">
        <f t="shared" si="0"/>
        <v>480</v>
      </c>
      <c r="AH15" s="8">
        <v>133.98355695174297</v>
      </c>
      <c r="AI15" s="9">
        <f t="shared" si="1"/>
        <v>3.5825291619394926</v>
      </c>
      <c r="AJ15" s="5" t="s">
        <v>110</v>
      </c>
    </row>
    <row r="16" spans="1:36" x14ac:dyDescent="0.25">
      <c r="A16" s="5">
        <v>2014</v>
      </c>
      <c r="B16" s="5" t="s">
        <v>36</v>
      </c>
      <c r="C16" s="5">
        <v>7503711</v>
      </c>
      <c r="E16" s="6" t="s">
        <v>59</v>
      </c>
      <c r="G16" s="6" t="s">
        <v>118</v>
      </c>
      <c r="H16" s="5">
        <v>331110</v>
      </c>
      <c r="I16" s="6" t="s">
        <v>119</v>
      </c>
      <c r="J16" s="5">
        <v>138</v>
      </c>
      <c r="K16" s="6" t="s">
        <v>120</v>
      </c>
      <c r="L16" s="5" t="s">
        <v>41</v>
      </c>
      <c r="M16" s="7">
        <v>47.570300000000003</v>
      </c>
      <c r="N16" s="7">
        <v>-122.3676</v>
      </c>
      <c r="O16" s="6" t="s">
        <v>121</v>
      </c>
      <c r="P16" s="6" t="s">
        <v>64</v>
      </c>
      <c r="Q16" s="5" t="s">
        <v>44</v>
      </c>
      <c r="R16" s="5">
        <v>98106</v>
      </c>
      <c r="S16" s="8">
        <v>227</v>
      </c>
      <c r="T16" s="8">
        <v>435.74849999999998</v>
      </c>
      <c r="W16" s="8">
        <v>168.72900000000001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D16" s="8">
        <v>76.287000000000006</v>
      </c>
      <c r="AF16" s="8">
        <v>0</v>
      </c>
      <c r="AG16" s="8">
        <f t="shared" si="0"/>
        <v>245.01600000000002</v>
      </c>
      <c r="AH16" s="8">
        <v>73.632839285628364</v>
      </c>
      <c r="AI16" s="9">
        <f t="shared" si="1"/>
        <v>3.3275370388687722</v>
      </c>
      <c r="AJ16" s="5" t="s">
        <v>110</v>
      </c>
    </row>
    <row r="17" spans="1:36" x14ac:dyDescent="0.25">
      <c r="A17" s="5">
        <v>2014</v>
      </c>
      <c r="B17" s="5" t="s">
        <v>36</v>
      </c>
      <c r="C17" s="5">
        <v>4985411</v>
      </c>
      <c r="E17" s="6" t="s">
        <v>72</v>
      </c>
      <c r="G17" s="6" t="s">
        <v>122</v>
      </c>
      <c r="H17" s="5">
        <v>324110</v>
      </c>
      <c r="I17" s="6" t="s">
        <v>39</v>
      </c>
      <c r="J17" s="5">
        <v>126</v>
      </c>
      <c r="K17" s="6" t="s">
        <v>40</v>
      </c>
      <c r="L17" s="5" t="s">
        <v>41</v>
      </c>
      <c r="M17" s="7">
        <v>47.255968000000003</v>
      </c>
      <c r="N17" s="7">
        <v>-122.395211</v>
      </c>
      <c r="O17" s="6" t="s">
        <v>123</v>
      </c>
      <c r="P17" s="6" t="s">
        <v>76</v>
      </c>
      <c r="Q17" s="5" t="s">
        <v>44</v>
      </c>
      <c r="R17" s="5">
        <v>98421</v>
      </c>
      <c r="S17" s="8">
        <v>0.3</v>
      </c>
      <c r="T17" s="8">
        <v>110.70050000000001</v>
      </c>
      <c r="U17" s="8">
        <v>43.3</v>
      </c>
      <c r="V17" s="8">
        <v>0.1857590036</v>
      </c>
      <c r="W17" s="8">
        <v>132.85050000000001</v>
      </c>
      <c r="X17" s="8">
        <v>6.8472651999999998</v>
      </c>
      <c r="Y17" s="8">
        <v>12.1135</v>
      </c>
      <c r="Z17" s="8">
        <v>6.2300785999999997</v>
      </c>
      <c r="AA17" s="8">
        <v>11.4963134</v>
      </c>
      <c r="AB17" s="8">
        <v>5.2662348000000003</v>
      </c>
      <c r="AC17" s="8">
        <v>4.4006752100000002</v>
      </c>
      <c r="AD17" s="8">
        <v>4.2060000000000004</v>
      </c>
      <c r="AE17" s="8">
        <v>1.4327253259999999</v>
      </c>
      <c r="AF17" s="8">
        <v>268.90449999999998</v>
      </c>
      <c r="AG17" s="8">
        <f t="shared" si="0"/>
        <v>137.0565</v>
      </c>
      <c r="AH17" s="8">
        <v>47.66036538337513</v>
      </c>
      <c r="AI17" s="9">
        <f t="shared" si="1"/>
        <v>2.8756913401215343</v>
      </c>
      <c r="AJ17" s="5" t="s">
        <v>110</v>
      </c>
    </row>
    <row r="18" spans="1:36" x14ac:dyDescent="0.25">
      <c r="S18" s="8">
        <f t="shared" ref="S18:AG18" si="2">SUM(S2:S17)</f>
        <v>336.581412</v>
      </c>
      <c r="T18" s="8">
        <f t="shared" si="2"/>
        <v>12048.1785</v>
      </c>
      <c r="U18" s="8">
        <f t="shared" si="2"/>
        <v>312.68599999999998</v>
      </c>
      <c r="V18" s="8">
        <f t="shared" si="2"/>
        <v>10.3929283691</v>
      </c>
      <c r="W18" s="8">
        <f t="shared" si="2"/>
        <v>14567.9735</v>
      </c>
      <c r="X18" s="8">
        <f t="shared" si="2"/>
        <v>1473.8383140010003</v>
      </c>
      <c r="Y18" s="8">
        <f t="shared" si="2"/>
        <v>1970.9999500000001</v>
      </c>
      <c r="Z18" s="8">
        <f t="shared" si="2"/>
        <v>1287.511587601</v>
      </c>
      <c r="AA18" s="8">
        <f t="shared" si="2"/>
        <v>1784.6732634</v>
      </c>
      <c r="AB18" s="8">
        <f t="shared" si="2"/>
        <v>497.1619328356</v>
      </c>
      <c r="AC18" s="8">
        <f t="shared" si="2"/>
        <v>838.44617048099997</v>
      </c>
      <c r="AD18" s="8">
        <f t="shared" si="2"/>
        <v>3165.4854999999998</v>
      </c>
      <c r="AE18" s="8">
        <f t="shared" si="2"/>
        <v>580.2071958009999</v>
      </c>
      <c r="AF18" s="8">
        <f t="shared" si="2"/>
        <v>5614.8630000000003</v>
      </c>
      <c r="AG18" s="8">
        <f t="shared" si="2"/>
        <v>17733.458999999999</v>
      </c>
      <c r="AI18" s="8">
        <f>SUM(AI2:AI17)</f>
        <v>152.39237500004359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"/>
  <sheetViews>
    <sheetView workbookViewId="0">
      <pane xSplit="7" ySplit="1" topLeftCell="H2" activePane="bottomRight" state="frozen"/>
      <selection pane="topRight" activeCell="E1" sqref="E1"/>
      <selection pane="bottomLeft" activeCell="A2" sqref="A2"/>
      <selection pane="bottomRight" sqref="A1:XFD15"/>
    </sheetView>
  </sheetViews>
  <sheetFormatPr defaultRowHeight="15" x14ac:dyDescent="0.25"/>
  <cols>
    <col min="1" max="1" width="9.140625" style="6"/>
    <col min="2" max="2" width="10.28515625" style="6" customWidth="1"/>
    <col min="3" max="4" width="10.5703125" style="5" customWidth="1"/>
    <col min="5" max="5" width="11.7109375" style="6" bestFit="1" customWidth="1"/>
    <col min="6" max="6" width="7.28515625" style="6" customWidth="1"/>
    <col min="7" max="7" width="37" style="6" customWidth="1"/>
    <col min="8" max="8" width="7.42578125" style="5" bestFit="1" customWidth="1"/>
    <col min="9" max="9" width="51.85546875" style="6" customWidth="1"/>
    <col min="10" max="10" width="7.42578125" style="5" customWidth="1"/>
    <col min="11" max="11" width="37" style="6" customWidth="1"/>
    <col min="12" max="12" width="12.140625" style="5" bestFit="1" customWidth="1"/>
    <col min="13" max="13" width="10" style="7" bestFit="1" customWidth="1"/>
    <col min="14" max="14" width="11.7109375" style="7" bestFit="1" customWidth="1"/>
    <col min="15" max="15" width="29.140625" style="6" customWidth="1"/>
    <col min="16" max="16" width="18.42578125" style="6" customWidth="1"/>
    <col min="17" max="17" width="5.28515625" style="5" bestFit="1" customWidth="1"/>
    <col min="18" max="18" width="10.7109375" style="5" bestFit="1" customWidth="1"/>
    <col min="19" max="35" width="8.7109375" style="8" customWidth="1"/>
    <col min="36" max="36" width="9.140625" style="5"/>
    <col min="37" max="16384" width="9.140625" style="6"/>
  </cols>
  <sheetData>
    <row r="1" spans="1:36" s="2" customFormat="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s="2" t="s">
        <v>8</v>
      </c>
      <c r="J1" s="1" t="s">
        <v>9</v>
      </c>
      <c r="K1" s="2" t="s">
        <v>10</v>
      </c>
      <c r="L1" s="1" t="s">
        <v>11</v>
      </c>
      <c r="M1" s="3" t="s">
        <v>12</v>
      </c>
      <c r="N1" s="3" t="s">
        <v>13</v>
      </c>
      <c r="O1" s="2" t="s">
        <v>14</v>
      </c>
      <c r="P1" s="2" t="s">
        <v>15</v>
      </c>
      <c r="Q1" s="1" t="s">
        <v>16</v>
      </c>
      <c r="R1" s="1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1" t="s">
        <v>35</v>
      </c>
    </row>
    <row r="2" spans="1:36" x14ac:dyDescent="0.25">
      <c r="A2" s="5">
        <v>2014</v>
      </c>
      <c r="B2" s="5" t="s">
        <v>36</v>
      </c>
      <c r="C2" s="5">
        <v>5763011</v>
      </c>
      <c r="E2" s="6" t="s">
        <v>37</v>
      </c>
      <c r="G2" s="6" t="s">
        <v>38</v>
      </c>
      <c r="H2" s="5">
        <v>324110</v>
      </c>
      <c r="I2" s="6" t="s">
        <v>39</v>
      </c>
      <c r="J2" s="5">
        <v>126</v>
      </c>
      <c r="K2" s="6" t="s">
        <v>40</v>
      </c>
      <c r="L2" s="5" t="s">
        <v>41</v>
      </c>
      <c r="M2" s="7">
        <v>48.886400000000002</v>
      </c>
      <c r="N2" s="7">
        <v>-122.7353</v>
      </c>
      <c r="O2" s="6" t="s">
        <v>42</v>
      </c>
      <c r="P2" s="6" t="s">
        <v>43</v>
      </c>
      <c r="Q2" s="5" t="s">
        <v>44</v>
      </c>
      <c r="R2" s="5" t="s">
        <v>45</v>
      </c>
      <c r="S2" s="8">
        <v>4</v>
      </c>
      <c r="T2" s="8">
        <v>440</v>
      </c>
      <c r="U2" s="8">
        <v>7.1055000000000001</v>
      </c>
      <c r="V2" s="8">
        <v>0.66152999999999995</v>
      </c>
      <c r="W2" s="8">
        <v>1882</v>
      </c>
      <c r="X2" s="8">
        <v>62.199129999999997</v>
      </c>
      <c r="Y2" s="8">
        <v>83</v>
      </c>
      <c r="Z2" s="8">
        <v>62.199129999999997</v>
      </c>
      <c r="AA2" s="8">
        <v>83</v>
      </c>
      <c r="AB2" s="8">
        <v>20.80087</v>
      </c>
      <c r="AC2" s="8">
        <v>48.283380999999999</v>
      </c>
      <c r="AD2" s="8">
        <v>917</v>
      </c>
      <c r="AE2" s="8">
        <v>20.578499999999998</v>
      </c>
      <c r="AF2" s="8">
        <v>357</v>
      </c>
      <c r="AG2" s="8">
        <f t="shared" ref="AG2:AG15" si="0">+W2+AD2</f>
        <v>2799</v>
      </c>
      <c r="AH2" s="8">
        <v>80.851470149778251</v>
      </c>
      <c r="AI2" s="9">
        <f t="shared" ref="AI2:AI15" si="1">+AG2/AH2</f>
        <v>34.619036547076028</v>
      </c>
      <c r="AJ2" s="5" t="s">
        <v>46</v>
      </c>
    </row>
    <row r="3" spans="1:36" x14ac:dyDescent="0.25">
      <c r="A3" s="5">
        <v>2014</v>
      </c>
      <c r="B3" s="5" t="s">
        <v>36</v>
      </c>
      <c r="C3" s="5">
        <v>4957911</v>
      </c>
      <c r="E3" s="6" t="s">
        <v>47</v>
      </c>
      <c r="G3" s="6" t="s">
        <v>48</v>
      </c>
      <c r="H3" s="5">
        <v>324110</v>
      </c>
      <c r="I3" s="6" t="s">
        <v>39</v>
      </c>
      <c r="J3" s="5">
        <v>126</v>
      </c>
      <c r="K3" s="6" t="s">
        <v>40</v>
      </c>
      <c r="L3" s="5" t="s">
        <v>41</v>
      </c>
      <c r="M3" s="7">
        <v>48.497219999999999</v>
      </c>
      <c r="N3" s="7">
        <v>-122.56417</v>
      </c>
      <c r="O3" s="6" t="s">
        <v>49</v>
      </c>
      <c r="P3" s="6" t="s">
        <v>50</v>
      </c>
      <c r="Q3" s="5" t="s">
        <v>44</v>
      </c>
      <c r="R3" s="5" t="s">
        <v>51</v>
      </c>
      <c r="S3" s="8">
        <v>1</v>
      </c>
      <c r="T3" s="8">
        <v>487</v>
      </c>
      <c r="U3" s="8">
        <v>13</v>
      </c>
      <c r="V3" s="8">
        <v>2.7088000000000001</v>
      </c>
      <c r="W3" s="8">
        <v>1918</v>
      </c>
      <c r="X3" s="8">
        <v>66.36</v>
      </c>
      <c r="Y3" s="8">
        <v>157</v>
      </c>
      <c r="Z3" s="8">
        <v>37.36</v>
      </c>
      <c r="AA3" s="8">
        <v>128</v>
      </c>
      <c r="AB3" s="8">
        <v>90.64</v>
      </c>
      <c r="AC3" s="8">
        <v>37.692126000000002</v>
      </c>
      <c r="AD3" s="8">
        <v>191.1</v>
      </c>
      <c r="AE3" s="8">
        <v>13.971299999999999</v>
      </c>
      <c r="AF3" s="8">
        <v>1004</v>
      </c>
      <c r="AG3" s="8">
        <f t="shared" si="0"/>
        <v>2109.1</v>
      </c>
      <c r="AH3" s="8">
        <v>76.150206459720593</v>
      </c>
      <c r="AI3" s="9">
        <f t="shared" si="1"/>
        <v>27.69657625440059</v>
      </c>
      <c r="AJ3" s="5" t="s">
        <v>46</v>
      </c>
    </row>
    <row r="4" spans="1:36" x14ac:dyDescent="0.25">
      <c r="A4" s="5">
        <v>2014</v>
      </c>
      <c r="B4" s="5" t="s">
        <v>36</v>
      </c>
      <c r="C4" s="5">
        <v>5001611</v>
      </c>
      <c r="E4" s="6" t="s">
        <v>47</v>
      </c>
      <c r="G4" s="6" t="s">
        <v>52</v>
      </c>
      <c r="H4" s="5">
        <v>324110</v>
      </c>
      <c r="I4" s="6" t="s">
        <v>39</v>
      </c>
      <c r="J4" s="5">
        <v>126</v>
      </c>
      <c r="K4" s="6" t="s">
        <v>40</v>
      </c>
      <c r="L4" s="5" t="s">
        <v>41</v>
      </c>
      <c r="M4" s="7">
        <v>48.466610000000003</v>
      </c>
      <c r="N4" s="7">
        <v>-122.56197</v>
      </c>
      <c r="O4" s="6" t="s">
        <v>53</v>
      </c>
      <c r="P4" s="6" t="s">
        <v>50</v>
      </c>
      <c r="Q4" s="5" t="s">
        <v>44</v>
      </c>
      <c r="R4" s="5" t="s">
        <v>54</v>
      </c>
      <c r="S4" s="8">
        <v>5</v>
      </c>
      <c r="T4" s="8">
        <v>633.27</v>
      </c>
      <c r="U4" s="8">
        <v>4.1805000000000003</v>
      </c>
      <c r="V4" s="8">
        <v>1.04726864</v>
      </c>
      <c r="W4" s="8">
        <v>1229.6500000000001</v>
      </c>
      <c r="X4" s="8">
        <v>141.96147010000001</v>
      </c>
      <c r="Y4" s="8">
        <v>182.86</v>
      </c>
      <c r="Z4" s="8">
        <v>140.80647010000001</v>
      </c>
      <c r="AA4" s="8">
        <v>181.70500000000001</v>
      </c>
      <c r="AB4" s="8">
        <v>40.898549944999999</v>
      </c>
      <c r="AC4" s="8">
        <v>98.303826319999999</v>
      </c>
      <c r="AD4" s="8">
        <v>346.74</v>
      </c>
      <c r="AE4" s="8">
        <v>59.067459999999997</v>
      </c>
      <c r="AF4" s="8">
        <v>446.57</v>
      </c>
      <c r="AG4" s="8">
        <f t="shared" si="0"/>
        <v>1576.39</v>
      </c>
      <c r="AH4" s="8">
        <v>77.042211176876336</v>
      </c>
      <c r="AI4" s="9">
        <f t="shared" si="1"/>
        <v>20.461380533080316</v>
      </c>
      <c r="AJ4" s="5" t="s">
        <v>46</v>
      </c>
    </row>
    <row r="5" spans="1:36" x14ac:dyDescent="0.25">
      <c r="A5" s="5">
        <v>2014</v>
      </c>
      <c r="B5" s="5" t="s">
        <v>36</v>
      </c>
      <c r="C5" s="5">
        <v>4958311</v>
      </c>
      <c r="E5" s="6" t="s">
        <v>37</v>
      </c>
      <c r="G5" s="6" t="s">
        <v>55</v>
      </c>
      <c r="H5" s="5">
        <v>324110</v>
      </c>
      <c r="I5" s="6" t="s">
        <v>39</v>
      </c>
      <c r="J5" s="5">
        <v>126</v>
      </c>
      <c r="K5" s="6" t="s">
        <v>40</v>
      </c>
      <c r="L5" s="5" t="s">
        <v>41</v>
      </c>
      <c r="M5" s="7">
        <v>48.830142000000002</v>
      </c>
      <c r="N5" s="7">
        <v>-122.692114</v>
      </c>
      <c r="O5" s="6" t="s">
        <v>56</v>
      </c>
      <c r="P5" s="6" t="s">
        <v>57</v>
      </c>
      <c r="Q5" s="5" t="s">
        <v>44</v>
      </c>
      <c r="R5" s="5" t="s">
        <v>58</v>
      </c>
      <c r="S5" s="8">
        <v>2.2799999999999998</v>
      </c>
      <c r="T5" s="8">
        <v>183</v>
      </c>
      <c r="U5" s="8">
        <v>3</v>
      </c>
      <c r="V5" s="8">
        <v>0.24990000000000001</v>
      </c>
      <c r="W5" s="8">
        <v>723</v>
      </c>
      <c r="X5" s="8">
        <v>41.882559999999998</v>
      </c>
      <c r="Y5" s="8">
        <v>64</v>
      </c>
      <c r="Z5" s="8">
        <v>35.882559999999998</v>
      </c>
      <c r="AA5" s="8">
        <v>58</v>
      </c>
      <c r="AB5" s="8">
        <v>22.117438</v>
      </c>
      <c r="AC5" s="8">
        <v>34.531675</v>
      </c>
      <c r="AD5" s="8">
        <v>49</v>
      </c>
      <c r="AE5" s="8">
        <v>17.433700000000002</v>
      </c>
      <c r="AF5" s="8">
        <v>1006</v>
      </c>
      <c r="AG5" s="8">
        <f t="shared" si="0"/>
        <v>772</v>
      </c>
      <c r="AH5" s="8">
        <v>77.269975180128029</v>
      </c>
      <c r="AI5" s="9">
        <f t="shared" si="1"/>
        <v>9.9909440659240669</v>
      </c>
      <c r="AJ5" s="5" t="s">
        <v>46</v>
      </c>
    </row>
    <row r="6" spans="1:36" x14ac:dyDescent="0.25">
      <c r="A6" s="5">
        <v>2014</v>
      </c>
      <c r="B6" s="5" t="s">
        <v>36</v>
      </c>
      <c r="C6" s="5">
        <v>4985211</v>
      </c>
      <c r="E6" s="6" t="s">
        <v>59</v>
      </c>
      <c r="G6" s="6" t="s">
        <v>60</v>
      </c>
      <c r="H6" s="5">
        <v>327310</v>
      </c>
      <c r="I6" s="6" t="s">
        <v>61</v>
      </c>
      <c r="J6" s="5">
        <v>124</v>
      </c>
      <c r="K6" s="6" t="s">
        <v>62</v>
      </c>
      <c r="L6" s="5" t="s">
        <v>41</v>
      </c>
      <c r="M6" s="7">
        <v>47.567990000000002</v>
      </c>
      <c r="N6" s="7">
        <v>-122.34255</v>
      </c>
      <c r="O6" s="6" t="s">
        <v>63</v>
      </c>
      <c r="P6" s="6" t="s">
        <v>64</v>
      </c>
      <c r="Q6" s="5" t="s">
        <v>44</v>
      </c>
      <c r="R6" s="5" t="s">
        <v>65</v>
      </c>
      <c r="S6" s="8">
        <v>72.52</v>
      </c>
      <c r="T6" s="8">
        <v>1149.3525</v>
      </c>
      <c r="U6" s="8">
        <v>0</v>
      </c>
      <c r="V6" s="8">
        <v>1.5725378000000001</v>
      </c>
      <c r="W6" s="8">
        <v>1143.9915000000001</v>
      </c>
      <c r="X6" s="8">
        <v>39.824019999999997</v>
      </c>
      <c r="Y6" s="8">
        <v>42.639000000000003</v>
      </c>
      <c r="Z6" s="8">
        <v>30.71452</v>
      </c>
      <c r="AA6" s="8">
        <v>33.529499999999999</v>
      </c>
      <c r="AB6" s="8">
        <v>2.8149929999999999</v>
      </c>
      <c r="AC6" s="8">
        <v>20.793658000000001</v>
      </c>
      <c r="AD6" s="8">
        <v>57.002499999999998</v>
      </c>
      <c r="AE6" s="8">
        <v>5.9280210000000002</v>
      </c>
      <c r="AF6" s="8">
        <v>12.352499999999999</v>
      </c>
      <c r="AG6" s="8">
        <f t="shared" si="0"/>
        <v>1200.9940000000001</v>
      </c>
      <c r="AH6" s="8">
        <v>133.66179944375173</v>
      </c>
      <c r="AI6" s="9">
        <f t="shared" si="1"/>
        <v>8.9853197023986553</v>
      </c>
      <c r="AJ6" s="5" t="s">
        <v>46</v>
      </c>
    </row>
    <row r="7" spans="1:36" x14ac:dyDescent="0.25">
      <c r="A7" s="5">
        <v>2014</v>
      </c>
      <c r="B7" s="5" t="s">
        <v>36</v>
      </c>
      <c r="C7" s="5">
        <v>7000311</v>
      </c>
      <c r="E7" s="6" t="s">
        <v>66</v>
      </c>
      <c r="G7" s="6" t="s">
        <v>67</v>
      </c>
      <c r="H7" s="5">
        <v>322130</v>
      </c>
      <c r="I7" s="6" t="s">
        <v>68</v>
      </c>
      <c r="J7" s="5">
        <v>133</v>
      </c>
      <c r="K7" s="6" t="s">
        <v>69</v>
      </c>
      <c r="L7" s="5" t="s">
        <v>41</v>
      </c>
      <c r="M7" s="7">
        <v>46.130096999999999</v>
      </c>
      <c r="N7" s="7">
        <v>-122.983216</v>
      </c>
      <c r="O7" s="6" t="s">
        <v>70</v>
      </c>
      <c r="P7" s="6" t="s">
        <v>71</v>
      </c>
      <c r="Q7" s="5" t="s">
        <v>44</v>
      </c>
      <c r="R7" s="5">
        <v>98632</v>
      </c>
      <c r="S7" s="8">
        <v>3.81</v>
      </c>
      <c r="T7" s="8">
        <v>2817.5</v>
      </c>
      <c r="U7" s="8">
        <v>70</v>
      </c>
      <c r="V7" s="8">
        <v>0.25376460000000001</v>
      </c>
      <c r="W7" s="8">
        <v>2086.31</v>
      </c>
      <c r="X7" s="8">
        <v>106.46283099999999</v>
      </c>
      <c r="Y7" s="8">
        <v>129.44999999999999</v>
      </c>
      <c r="Z7" s="8">
        <v>100.40283100000001</v>
      </c>
      <c r="AA7" s="8">
        <v>123.39</v>
      </c>
      <c r="AB7" s="8">
        <v>22.987138999999999</v>
      </c>
      <c r="AC7" s="8">
        <v>58.406360999999997</v>
      </c>
      <c r="AD7" s="8">
        <v>440.25</v>
      </c>
      <c r="AE7" s="8">
        <v>33.511895000000003</v>
      </c>
      <c r="AF7" s="8">
        <v>491.72</v>
      </c>
      <c r="AG7" s="8">
        <f t="shared" si="0"/>
        <v>2526.56</v>
      </c>
      <c r="AH7" s="8">
        <v>295.55932678914803</v>
      </c>
      <c r="AI7" s="9">
        <f t="shared" si="1"/>
        <v>8.5484022021827357</v>
      </c>
      <c r="AJ7" s="5" t="s">
        <v>46</v>
      </c>
    </row>
    <row r="8" spans="1:36" x14ac:dyDescent="0.25">
      <c r="A8" s="5">
        <v>2014</v>
      </c>
      <c r="B8" s="5" t="s">
        <v>36</v>
      </c>
      <c r="C8" s="5">
        <v>4880911</v>
      </c>
      <c r="E8" s="6" t="s">
        <v>72</v>
      </c>
      <c r="G8" s="6" t="s">
        <v>73</v>
      </c>
      <c r="H8" s="5">
        <v>3221</v>
      </c>
      <c r="I8" s="6" t="s">
        <v>74</v>
      </c>
      <c r="J8" s="5">
        <v>133</v>
      </c>
      <c r="K8" s="6" t="s">
        <v>69</v>
      </c>
      <c r="L8" s="5" t="s">
        <v>41</v>
      </c>
      <c r="M8" s="7">
        <v>47.264018999999998</v>
      </c>
      <c r="N8" s="7">
        <v>-122.427795</v>
      </c>
      <c r="O8" s="6" t="s">
        <v>75</v>
      </c>
      <c r="P8" s="6" t="s">
        <v>76</v>
      </c>
      <c r="Q8" s="5" t="s">
        <v>44</v>
      </c>
      <c r="R8" s="5">
        <v>98421</v>
      </c>
      <c r="S8" s="8">
        <v>3.8</v>
      </c>
      <c r="T8" s="8">
        <v>1395.08</v>
      </c>
      <c r="U8" s="8">
        <v>5.7</v>
      </c>
      <c r="V8" s="8">
        <v>0.58484100000000006</v>
      </c>
      <c r="W8" s="8">
        <v>940.3</v>
      </c>
      <c r="X8" s="8">
        <v>127.62597</v>
      </c>
      <c r="Y8" s="8">
        <v>156.82</v>
      </c>
      <c r="Z8" s="8">
        <v>120.82595999999999</v>
      </c>
      <c r="AA8" s="8">
        <v>150.02000000000001</v>
      </c>
      <c r="AB8" s="8">
        <v>29.194030000000001</v>
      </c>
      <c r="AC8" s="8">
        <v>66.838830000000002</v>
      </c>
      <c r="AD8" s="8">
        <v>260.89</v>
      </c>
      <c r="AE8" s="8">
        <v>56.31467</v>
      </c>
      <c r="AF8" s="8">
        <v>48.85</v>
      </c>
      <c r="AG8" s="8">
        <f t="shared" si="0"/>
        <v>1201.19</v>
      </c>
      <c r="AH8" s="8">
        <v>165.92071443000091</v>
      </c>
      <c r="AI8" s="9">
        <f t="shared" si="1"/>
        <v>7.2395421158023119</v>
      </c>
      <c r="AJ8" s="5" t="s">
        <v>46</v>
      </c>
    </row>
    <row r="9" spans="1:36" x14ac:dyDescent="0.25">
      <c r="A9" s="5">
        <v>2014</v>
      </c>
      <c r="B9" s="5" t="s">
        <v>36</v>
      </c>
      <c r="C9" s="5">
        <v>4880511</v>
      </c>
      <c r="E9" s="6" t="s">
        <v>77</v>
      </c>
      <c r="G9" s="6" t="s">
        <v>78</v>
      </c>
      <c r="H9" s="5">
        <v>322121</v>
      </c>
      <c r="I9" s="6" t="s">
        <v>79</v>
      </c>
      <c r="J9" s="5">
        <v>133</v>
      </c>
      <c r="K9" s="6" t="s">
        <v>69</v>
      </c>
      <c r="L9" s="5" t="s">
        <v>41</v>
      </c>
      <c r="M9" s="7">
        <v>48.093792999999998</v>
      </c>
      <c r="N9" s="7">
        <v>-122.796806</v>
      </c>
      <c r="O9" s="6" t="s">
        <v>80</v>
      </c>
      <c r="P9" s="6" t="s">
        <v>81</v>
      </c>
      <c r="Q9" s="5" t="s">
        <v>44</v>
      </c>
      <c r="R9" s="5">
        <v>98368</v>
      </c>
      <c r="S9" s="8">
        <v>4.0999999999999996</v>
      </c>
      <c r="T9" s="8">
        <v>848</v>
      </c>
      <c r="U9" s="8">
        <v>39</v>
      </c>
      <c r="V9" s="8">
        <v>0.40298</v>
      </c>
      <c r="W9" s="8">
        <v>494</v>
      </c>
      <c r="X9" s="8">
        <v>238.55500000000001</v>
      </c>
      <c r="Y9" s="8">
        <v>275</v>
      </c>
      <c r="Z9" s="8">
        <v>173.55500000000001</v>
      </c>
      <c r="AA9" s="8">
        <v>210</v>
      </c>
      <c r="AB9" s="8">
        <v>36.445309999999999</v>
      </c>
      <c r="AC9" s="8">
        <v>105.73481</v>
      </c>
      <c r="AD9" s="8">
        <v>79</v>
      </c>
      <c r="AE9" s="8">
        <v>48.552300000000002</v>
      </c>
      <c r="AF9" s="8">
        <v>52</v>
      </c>
      <c r="AG9" s="8">
        <f t="shared" si="0"/>
        <v>573</v>
      </c>
      <c r="AH9" s="8">
        <v>110.93517129683408</v>
      </c>
      <c r="AI9" s="9">
        <f t="shared" si="1"/>
        <v>5.1651788454610026</v>
      </c>
      <c r="AJ9" s="5" t="s">
        <v>46</v>
      </c>
    </row>
    <row r="10" spans="1:36" x14ac:dyDescent="0.25">
      <c r="A10" s="5">
        <v>2014</v>
      </c>
      <c r="B10" s="5" t="s">
        <v>36</v>
      </c>
      <c r="C10" s="5">
        <v>7000211</v>
      </c>
      <c r="E10" s="6" t="s">
        <v>66</v>
      </c>
      <c r="G10" s="6" t="s">
        <v>82</v>
      </c>
      <c r="H10" s="5">
        <v>322130</v>
      </c>
      <c r="I10" s="6" t="s">
        <v>68</v>
      </c>
      <c r="J10" s="5">
        <v>133</v>
      </c>
      <c r="K10" s="6" t="s">
        <v>69</v>
      </c>
      <c r="L10" s="5" t="s">
        <v>41</v>
      </c>
      <c r="M10" s="7">
        <v>46.103610000000003</v>
      </c>
      <c r="N10" s="7">
        <v>-122.92167000000001</v>
      </c>
      <c r="O10" s="6" t="s">
        <v>83</v>
      </c>
      <c r="P10" s="6" t="s">
        <v>71</v>
      </c>
      <c r="Q10" s="5" t="s">
        <v>44</v>
      </c>
      <c r="R10" s="5">
        <v>98632</v>
      </c>
      <c r="S10" s="8">
        <v>4.8</v>
      </c>
      <c r="T10" s="8">
        <v>1110.97</v>
      </c>
      <c r="U10" s="8">
        <v>75.25</v>
      </c>
      <c r="V10" s="8">
        <v>0.55902061000000003</v>
      </c>
      <c r="W10" s="8">
        <v>1215.31</v>
      </c>
      <c r="X10" s="8">
        <v>111.54</v>
      </c>
      <c r="Y10" s="8">
        <v>218.86895000000001</v>
      </c>
      <c r="Z10" s="8">
        <v>92.58</v>
      </c>
      <c r="AA10" s="8">
        <v>199.90895</v>
      </c>
      <c r="AB10" s="8">
        <v>107.32895000000001</v>
      </c>
      <c r="AC10" s="8">
        <v>87.338428399999998</v>
      </c>
      <c r="AD10" s="8">
        <v>141.11000000000001</v>
      </c>
      <c r="AE10" s="8">
        <v>82.400245999999996</v>
      </c>
      <c r="AF10" s="8">
        <v>191.83</v>
      </c>
      <c r="AG10" s="8">
        <f t="shared" si="0"/>
        <v>1356.42</v>
      </c>
      <c r="AH10" s="8">
        <v>295.76173758966934</v>
      </c>
      <c r="AI10" s="9">
        <f t="shared" si="1"/>
        <v>4.5861916117150185</v>
      </c>
      <c r="AJ10" s="5" t="s">
        <v>46</v>
      </c>
    </row>
    <row r="11" spans="1:36" x14ac:dyDescent="0.25">
      <c r="A11" s="5">
        <v>2014</v>
      </c>
      <c r="B11" s="5" t="s">
        <v>36</v>
      </c>
      <c r="C11" s="5">
        <v>6212311</v>
      </c>
      <c r="E11" s="6" t="s">
        <v>37</v>
      </c>
      <c r="G11" s="6" t="s">
        <v>84</v>
      </c>
      <c r="H11" s="5">
        <v>486210</v>
      </c>
      <c r="I11" s="6" t="s">
        <v>85</v>
      </c>
      <c r="J11" s="5">
        <v>110</v>
      </c>
      <c r="K11" s="6" t="s">
        <v>86</v>
      </c>
      <c r="L11" s="5" t="s">
        <v>41</v>
      </c>
      <c r="M11" s="7">
        <v>49.000999999999998</v>
      </c>
      <c r="N11" s="7">
        <v>-122.2214</v>
      </c>
      <c r="O11" s="6" t="s">
        <v>87</v>
      </c>
      <c r="P11" s="6" t="s">
        <v>88</v>
      </c>
      <c r="Q11" s="5" t="s">
        <v>44</v>
      </c>
      <c r="R11" s="5" t="s">
        <v>89</v>
      </c>
      <c r="T11" s="8">
        <v>25.8</v>
      </c>
      <c r="U11" s="8">
        <v>0</v>
      </c>
      <c r="V11" s="8">
        <v>0.10920000000000001</v>
      </c>
      <c r="W11" s="8">
        <v>197</v>
      </c>
      <c r="X11" s="8">
        <v>2.8090000000000002</v>
      </c>
      <c r="Y11" s="8">
        <v>5.2</v>
      </c>
      <c r="Z11" s="8">
        <v>2.8090000000000002</v>
      </c>
      <c r="AA11" s="8">
        <v>5.2</v>
      </c>
      <c r="AB11" s="8">
        <v>2.391</v>
      </c>
      <c r="AC11" s="8">
        <v>1.3624000000000001</v>
      </c>
      <c r="AD11" s="8">
        <v>10.119999999999999</v>
      </c>
      <c r="AE11" s="8">
        <v>0.44719999999999999</v>
      </c>
      <c r="AF11" s="8">
        <v>10.8</v>
      </c>
      <c r="AG11" s="8">
        <f t="shared" si="0"/>
        <v>207.12</v>
      </c>
      <c r="AH11" s="8">
        <v>46.814512462409105</v>
      </c>
      <c r="AI11" s="9">
        <f t="shared" si="1"/>
        <v>4.424269080369303</v>
      </c>
      <c r="AJ11" s="5" t="s">
        <v>46</v>
      </c>
    </row>
    <row r="12" spans="1:36" x14ac:dyDescent="0.25">
      <c r="A12" s="5">
        <v>2014</v>
      </c>
      <c r="B12" s="5" t="s">
        <v>36</v>
      </c>
      <c r="C12" s="5">
        <v>12626211</v>
      </c>
      <c r="E12" s="6" t="s">
        <v>90</v>
      </c>
      <c r="G12" s="6" t="s">
        <v>91</v>
      </c>
      <c r="H12" s="5">
        <v>327211</v>
      </c>
      <c r="I12" s="6" t="s">
        <v>92</v>
      </c>
      <c r="J12" s="5">
        <v>168</v>
      </c>
      <c r="K12" s="6" t="s">
        <v>93</v>
      </c>
      <c r="L12" s="5" t="s">
        <v>41</v>
      </c>
      <c r="M12" s="7">
        <v>46.544936999999997</v>
      </c>
      <c r="N12" s="7">
        <v>-122.92631299999999</v>
      </c>
      <c r="O12" s="6" t="s">
        <v>94</v>
      </c>
      <c r="P12" s="6" t="s">
        <v>95</v>
      </c>
      <c r="Q12" s="5" t="s">
        <v>44</v>
      </c>
      <c r="R12" s="5">
        <v>98596</v>
      </c>
      <c r="T12" s="8">
        <v>323.70400000000001</v>
      </c>
      <c r="V12" s="8">
        <v>1.3791910000000001E-3</v>
      </c>
      <c r="W12" s="8">
        <v>791.43700000000001</v>
      </c>
      <c r="X12" s="8">
        <v>9.2668073010000001</v>
      </c>
      <c r="Y12" s="8">
        <v>11.635</v>
      </c>
      <c r="Z12" s="8">
        <v>6.819807301</v>
      </c>
      <c r="AA12" s="8">
        <v>9.1880000000000006</v>
      </c>
      <c r="AB12" s="8">
        <v>2.3681926986000001</v>
      </c>
      <c r="AC12" s="8">
        <v>4.6223948630000002</v>
      </c>
      <c r="AD12" s="8">
        <v>56.710999999999999</v>
      </c>
      <c r="AE12" s="8">
        <v>4.4924459499999996</v>
      </c>
      <c r="AF12" s="8">
        <v>13.125999999999999</v>
      </c>
      <c r="AG12" s="8">
        <f t="shared" si="0"/>
        <v>848.14800000000002</v>
      </c>
      <c r="AH12" s="8">
        <v>253.69434150162792</v>
      </c>
      <c r="AI12" s="9">
        <f t="shared" si="1"/>
        <v>3.3431884801993408</v>
      </c>
      <c r="AJ12" s="5" t="s">
        <v>46</v>
      </c>
    </row>
    <row r="13" spans="1:36" x14ac:dyDescent="0.25">
      <c r="A13" s="5">
        <v>2014</v>
      </c>
      <c r="B13" s="5" t="s">
        <v>36</v>
      </c>
      <c r="C13" s="5">
        <v>4937711</v>
      </c>
      <c r="E13" s="6" t="s">
        <v>96</v>
      </c>
      <c r="G13" s="6" t="s">
        <v>97</v>
      </c>
      <c r="H13" s="5">
        <v>322130</v>
      </c>
      <c r="I13" s="6" t="s">
        <v>68</v>
      </c>
      <c r="J13" s="5">
        <v>133</v>
      </c>
      <c r="K13" s="6" t="s">
        <v>69</v>
      </c>
      <c r="L13" s="5" t="s">
        <v>41</v>
      </c>
      <c r="M13" s="7">
        <v>46.103960000000001</v>
      </c>
      <c r="N13" s="7">
        <v>-118.91840000000001</v>
      </c>
      <c r="O13" s="6" t="s">
        <v>98</v>
      </c>
      <c r="P13" s="6" t="s">
        <v>99</v>
      </c>
      <c r="Q13" s="5" t="s">
        <v>44</v>
      </c>
      <c r="R13" s="5">
        <v>99363</v>
      </c>
      <c r="S13" s="8">
        <v>0.31141200000000002</v>
      </c>
      <c r="T13" s="8">
        <v>1261.8599999999999</v>
      </c>
      <c r="U13" s="8">
        <v>37.4</v>
      </c>
      <c r="V13" s="8">
        <v>0.44545499999999999</v>
      </c>
      <c r="W13" s="8">
        <v>742.07</v>
      </c>
      <c r="X13" s="8">
        <v>106.162727</v>
      </c>
      <c r="Y13" s="8">
        <v>119.89</v>
      </c>
      <c r="Z13" s="8">
        <v>100.462727</v>
      </c>
      <c r="AA13" s="8">
        <v>114.19</v>
      </c>
      <c r="AB13" s="8">
        <v>13.727259</v>
      </c>
      <c r="AC13" s="8">
        <v>51.188388000000003</v>
      </c>
      <c r="AD13" s="8">
        <v>186.35</v>
      </c>
      <c r="AE13" s="8">
        <v>36.837814999999999</v>
      </c>
      <c r="AF13" s="8">
        <v>1547.73</v>
      </c>
      <c r="AG13" s="8">
        <f t="shared" si="0"/>
        <v>928.42000000000007</v>
      </c>
      <c r="AH13" s="8">
        <v>292.28112347498148</v>
      </c>
      <c r="AI13" s="9">
        <f t="shared" si="1"/>
        <v>3.1764624035991513</v>
      </c>
      <c r="AJ13" s="5" t="s">
        <v>46</v>
      </c>
    </row>
    <row r="14" spans="1:36" x14ac:dyDescent="0.25">
      <c r="A14" s="5">
        <v>2014</v>
      </c>
      <c r="B14" s="5" t="s">
        <v>36</v>
      </c>
      <c r="C14" s="5">
        <v>9083011</v>
      </c>
      <c r="E14" s="6" t="s">
        <v>47</v>
      </c>
      <c r="G14" s="6" t="s">
        <v>100</v>
      </c>
      <c r="H14" s="5">
        <v>325180</v>
      </c>
      <c r="I14" s="6" t="s">
        <v>101</v>
      </c>
      <c r="J14" s="5">
        <v>129</v>
      </c>
      <c r="K14" s="6" t="s">
        <v>102</v>
      </c>
      <c r="L14" s="5" t="s">
        <v>41</v>
      </c>
      <c r="M14" s="7">
        <v>48.479500000000002</v>
      </c>
      <c r="N14" s="7">
        <v>-122.5577</v>
      </c>
      <c r="O14" s="6" t="s">
        <v>103</v>
      </c>
      <c r="P14" s="6" t="s">
        <v>50</v>
      </c>
      <c r="Q14" s="5" t="s">
        <v>44</v>
      </c>
      <c r="R14" s="5" t="s">
        <v>104</v>
      </c>
      <c r="T14" s="8">
        <v>6.08</v>
      </c>
      <c r="U14" s="8">
        <v>0</v>
      </c>
      <c r="V14" s="8">
        <v>4.5920000000000002E-2</v>
      </c>
      <c r="W14" s="8">
        <v>10.210000000000001</v>
      </c>
      <c r="X14" s="8">
        <v>4.9710000000000001</v>
      </c>
      <c r="Y14" s="8">
        <v>5.87</v>
      </c>
      <c r="Z14" s="8">
        <v>4.9710000000000001</v>
      </c>
      <c r="AA14" s="8">
        <v>5.87</v>
      </c>
      <c r="AB14" s="8">
        <v>0.89900000000000002</v>
      </c>
      <c r="AC14" s="8">
        <v>4.6460800000000004</v>
      </c>
      <c r="AD14" s="8">
        <v>215.17</v>
      </c>
      <c r="AE14" s="8">
        <v>0.262604</v>
      </c>
      <c r="AF14" s="8">
        <v>0</v>
      </c>
      <c r="AG14" s="8">
        <f t="shared" si="0"/>
        <v>225.38</v>
      </c>
      <c r="AH14" s="8">
        <v>76.353613409328119</v>
      </c>
      <c r="AI14" s="9">
        <f t="shared" si="1"/>
        <v>2.9517921934060731</v>
      </c>
      <c r="AJ14" s="5" t="s">
        <v>46</v>
      </c>
    </row>
    <row r="15" spans="1:36" x14ac:dyDescent="0.25">
      <c r="A15" s="5">
        <v>2014</v>
      </c>
      <c r="B15" s="5" t="s">
        <v>36</v>
      </c>
      <c r="C15" s="5">
        <v>4880211</v>
      </c>
      <c r="E15" s="6" t="s">
        <v>105</v>
      </c>
      <c r="G15" s="6" t="s">
        <v>106</v>
      </c>
      <c r="H15" s="5">
        <v>322130</v>
      </c>
      <c r="I15" s="6" t="s">
        <v>68</v>
      </c>
      <c r="J15" s="5">
        <v>133</v>
      </c>
      <c r="K15" s="6" t="s">
        <v>69</v>
      </c>
      <c r="L15" s="5" t="s">
        <v>41</v>
      </c>
      <c r="M15" s="7">
        <v>46.955669999999998</v>
      </c>
      <c r="N15" s="7">
        <v>-123.76408000000001</v>
      </c>
      <c r="O15" s="6" t="s">
        <v>107</v>
      </c>
      <c r="P15" s="6" t="s">
        <v>108</v>
      </c>
      <c r="Q15" s="5" t="s">
        <v>44</v>
      </c>
      <c r="R15" s="5">
        <v>98537</v>
      </c>
      <c r="S15" s="8">
        <v>3.66</v>
      </c>
      <c r="T15" s="8">
        <v>347.8</v>
      </c>
      <c r="W15" s="8">
        <v>465.2</v>
      </c>
      <c r="X15" s="8">
        <v>269.54259999999999</v>
      </c>
      <c r="Y15" s="8">
        <v>271.55</v>
      </c>
      <c r="Z15" s="8">
        <v>259.94260000000003</v>
      </c>
      <c r="AA15" s="8">
        <v>261.95</v>
      </c>
      <c r="AB15" s="8">
        <v>2.0073500000000002</v>
      </c>
      <c r="AC15" s="8">
        <v>131.3854</v>
      </c>
      <c r="AD15" s="8">
        <v>236.9</v>
      </c>
      <c r="AE15" s="8">
        <v>116.285535</v>
      </c>
      <c r="AF15" s="8">
        <v>25.86</v>
      </c>
      <c r="AG15" s="8">
        <f t="shared" si="0"/>
        <v>702.1</v>
      </c>
      <c r="AH15" s="8">
        <v>250.79690558451196</v>
      </c>
      <c r="AI15" s="9">
        <f t="shared" si="1"/>
        <v>2.7994763267260918</v>
      </c>
      <c r="AJ15" s="5" t="s">
        <v>46</v>
      </c>
    </row>
    <row r="16" spans="1:36" x14ac:dyDescent="0.25">
      <c r="S16" s="8">
        <f t="shared" ref="S16:AG16" si="2">SUM(S2:S15)</f>
        <v>105.28141199999999</v>
      </c>
      <c r="T16" s="8">
        <f t="shared" si="2"/>
        <v>11029.416499999998</v>
      </c>
      <c r="U16" s="8">
        <f t="shared" si="2"/>
        <v>254.636</v>
      </c>
      <c r="V16" s="8">
        <f t="shared" si="2"/>
        <v>8.6425968410000014</v>
      </c>
      <c r="W16" s="8">
        <f t="shared" si="2"/>
        <v>13838.478499999997</v>
      </c>
      <c r="X16" s="8">
        <f t="shared" si="2"/>
        <v>1329.1631154009999</v>
      </c>
      <c r="Y16" s="8">
        <f t="shared" si="2"/>
        <v>1723.78295</v>
      </c>
      <c r="Z16" s="8">
        <f t="shared" si="2"/>
        <v>1169.3316054009999</v>
      </c>
      <c r="AA16" s="8">
        <f t="shared" si="2"/>
        <v>1563.95145</v>
      </c>
      <c r="AB16" s="8">
        <f t="shared" si="2"/>
        <v>394.62008164360003</v>
      </c>
      <c r="AC16" s="8">
        <f t="shared" si="2"/>
        <v>751.12775858299995</v>
      </c>
      <c r="AD16" s="8">
        <f t="shared" si="2"/>
        <v>3187.3434999999999</v>
      </c>
      <c r="AE16" s="8">
        <f t="shared" si="2"/>
        <v>496.08369194999995</v>
      </c>
      <c r="AF16" s="8">
        <f t="shared" si="2"/>
        <v>5207.8384999999998</v>
      </c>
      <c r="AG16" s="8">
        <f t="shared" si="2"/>
        <v>17025.822</v>
      </c>
      <c r="AI16" s="8">
        <f>SUM(AI2:AI15)</f>
        <v>143.98776036234068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"/>
  <sheetViews>
    <sheetView workbookViewId="0">
      <pane xSplit="7" ySplit="1" topLeftCell="H2" activePane="bottomRight" state="frozen"/>
      <selection pane="topRight" activeCell="E1" sqref="E1"/>
      <selection pane="bottomLeft" activeCell="A2" sqref="A2"/>
      <selection pane="bottomRight" activeCell="N21" sqref="N21"/>
    </sheetView>
  </sheetViews>
  <sheetFormatPr defaultRowHeight="15" x14ac:dyDescent="0.25"/>
  <cols>
    <col min="1" max="1" width="9.140625" style="6"/>
    <col min="2" max="2" width="11.140625" style="6" customWidth="1"/>
    <col min="3" max="3" width="9" style="5" bestFit="1" customWidth="1"/>
    <col min="4" max="4" width="9" style="5" customWidth="1"/>
    <col min="5" max="5" width="11.7109375" style="6" bestFit="1" customWidth="1"/>
    <col min="6" max="6" width="8.42578125" style="6" customWidth="1"/>
    <col min="7" max="7" width="36.140625" style="6" customWidth="1"/>
    <col min="8" max="8" width="7.42578125" style="5" bestFit="1" customWidth="1"/>
    <col min="9" max="9" width="28.85546875" style="6" customWidth="1"/>
    <col min="10" max="10" width="7.42578125" style="5" customWidth="1"/>
    <col min="11" max="11" width="29.42578125" style="6" customWidth="1"/>
    <col min="12" max="12" width="12.140625" style="5" bestFit="1" customWidth="1"/>
    <col min="13" max="13" width="10" style="7" bestFit="1" customWidth="1"/>
    <col min="14" max="14" width="11.7109375" style="7" bestFit="1" customWidth="1"/>
    <col min="15" max="15" width="26.85546875" style="6" customWidth="1"/>
    <col min="16" max="16" width="23.7109375" style="6" bestFit="1" customWidth="1"/>
    <col min="17" max="17" width="5.28515625" style="5" bestFit="1" customWidth="1"/>
    <col min="18" max="18" width="10.7109375" style="5" bestFit="1" customWidth="1"/>
    <col min="19" max="34" width="8.85546875" style="8" customWidth="1"/>
    <col min="35" max="35" width="8.85546875" style="9" customWidth="1"/>
    <col min="36" max="36" width="7.5703125" style="5" customWidth="1"/>
    <col min="37" max="16384" width="9.140625" style="6"/>
  </cols>
  <sheetData>
    <row r="1" spans="1:36" s="2" customFormat="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s="2" t="s">
        <v>8</v>
      </c>
      <c r="J1" s="1" t="s">
        <v>9</v>
      </c>
      <c r="K1" s="2" t="s">
        <v>10</v>
      </c>
      <c r="L1" s="1" t="s">
        <v>11</v>
      </c>
      <c r="M1" s="3" t="s">
        <v>12</v>
      </c>
      <c r="N1" s="3" t="s">
        <v>13</v>
      </c>
      <c r="O1" s="2" t="s">
        <v>14</v>
      </c>
      <c r="P1" s="2" t="s">
        <v>15</v>
      </c>
      <c r="Q1" s="1" t="s">
        <v>16</v>
      </c>
      <c r="R1" s="1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124</v>
      </c>
      <c r="AI1" s="10" t="s">
        <v>34</v>
      </c>
      <c r="AJ1" s="1" t="s">
        <v>35</v>
      </c>
    </row>
    <row r="2" spans="1:36" x14ac:dyDescent="0.25">
      <c r="A2" s="5">
        <v>2014</v>
      </c>
      <c r="B2" s="5" t="s">
        <v>36</v>
      </c>
      <c r="C2" s="5">
        <v>4986011</v>
      </c>
      <c r="E2" s="6" t="s">
        <v>125</v>
      </c>
      <c r="G2" s="6" t="s">
        <v>126</v>
      </c>
      <c r="H2" s="5">
        <v>322121</v>
      </c>
      <c r="I2" s="6" t="s">
        <v>79</v>
      </c>
      <c r="J2" s="5">
        <v>133</v>
      </c>
      <c r="K2" s="6" t="s">
        <v>69</v>
      </c>
      <c r="L2" s="5" t="s">
        <v>41</v>
      </c>
      <c r="M2" s="7">
        <v>48.135179000000001</v>
      </c>
      <c r="N2" s="7">
        <v>-123.46642799999999</v>
      </c>
      <c r="O2" s="6" t="s">
        <v>127</v>
      </c>
      <c r="P2" s="6" t="s">
        <v>128</v>
      </c>
      <c r="Q2" s="5" t="s">
        <v>44</v>
      </c>
      <c r="R2" s="5">
        <v>98362</v>
      </c>
      <c r="S2" s="8">
        <v>3.0381</v>
      </c>
      <c r="T2" s="8">
        <v>1124.71</v>
      </c>
      <c r="V2" s="8">
        <v>6.9029999999999994E-2</v>
      </c>
      <c r="W2" s="8">
        <v>172.53</v>
      </c>
      <c r="X2" s="8">
        <v>39.408591000000001</v>
      </c>
      <c r="Y2" s="8">
        <v>41.18</v>
      </c>
      <c r="Z2" s="8">
        <v>35.828591000000003</v>
      </c>
      <c r="AA2" s="8">
        <v>37.6</v>
      </c>
      <c r="AB2" s="8">
        <v>1.7713844999999999</v>
      </c>
      <c r="AC2" s="8">
        <v>21.314161899999998</v>
      </c>
      <c r="AD2" s="8">
        <v>153.50899999999999</v>
      </c>
      <c r="AE2" s="8">
        <v>2.55037</v>
      </c>
      <c r="AF2" s="8">
        <v>14.061999999999999</v>
      </c>
      <c r="AG2" s="8">
        <f t="shared" ref="AG2:AG13" si="0">+W2+AD2</f>
        <v>326.03899999999999</v>
      </c>
      <c r="AH2" s="8">
        <v>9.6235752165257722</v>
      </c>
      <c r="AI2" s="9">
        <f t="shared" ref="AI2:AI13" si="1">+AG2/AH2</f>
        <v>33.879196937134139</v>
      </c>
      <c r="AJ2" s="5" t="s">
        <v>129</v>
      </c>
    </row>
    <row r="3" spans="1:36" x14ac:dyDescent="0.25">
      <c r="A3" s="5">
        <v>2014</v>
      </c>
      <c r="B3" s="5" t="s">
        <v>36</v>
      </c>
      <c r="C3" s="5">
        <v>4957911</v>
      </c>
      <c r="E3" s="6" t="s">
        <v>47</v>
      </c>
      <c r="G3" s="6" t="s">
        <v>48</v>
      </c>
      <c r="H3" s="5">
        <v>324110</v>
      </c>
      <c r="I3" s="6" t="s">
        <v>39</v>
      </c>
      <c r="J3" s="5">
        <v>126</v>
      </c>
      <c r="K3" s="6" t="s">
        <v>40</v>
      </c>
      <c r="L3" s="5" t="s">
        <v>41</v>
      </c>
      <c r="M3" s="7">
        <v>48.497219999999999</v>
      </c>
      <c r="N3" s="7">
        <v>-122.56417</v>
      </c>
      <c r="O3" s="6" t="s">
        <v>49</v>
      </c>
      <c r="P3" s="6" t="s">
        <v>50</v>
      </c>
      <c r="Q3" s="5" t="s">
        <v>44</v>
      </c>
      <c r="R3" s="5" t="s">
        <v>51</v>
      </c>
      <c r="S3" s="8">
        <v>1</v>
      </c>
      <c r="T3" s="8">
        <v>487</v>
      </c>
      <c r="U3" s="8">
        <v>13</v>
      </c>
      <c r="V3" s="8">
        <v>2.7088000000000001</v>
      </c>
      <c r="W3" s="8">
        <v>1918</v>
      </c>
      <c r="X3" s="8">
        <v>66.36</v>
      </c>
      <c r="Y3" s="8">
        <v>157</v>
      </c>
      <c r="Z3" s="8">
        <v>37.36</v>
      </c>
      <c r="AA3" s="8">
        <v>128</v>
      </c>
      <c r="AB3" s="8">
        <v>90.64</v>
      </c>
      <c r="AC3" s="8">
        <v>37.692126000000002</v>
      </c>
      <c r="AD3" s="8">
        <v>191.1</v>
      </c>
      <c r="AE3" s="8">
        <v>13.971299999999999</v>
      </c>
      <c r="AF3" s="8">
        <v>1004</v>
      </c>
      <c r="AG3" s="8">
        <f t="shared" si="0"/>
        <v>2109.1</v>
      </c>
      <c r="AH3" s="8">
        <v>77.828028427604096</v>
      </c>
      <c r="AI3" s="9">
        <f t="shared" si="1"/>
        <v>27.099491566356356</v>
      </c>
      <c r="AJ3" s="5" t="s">
        <v>129</v>
      </c>
    </row>
    <row r="4" spans="1:36" x14ac:dyDescent="0.25">
      <c r="A4" s="5">
        <v>2014</v>
      </c>
      <c r="B4" s="5" t="s">
        <v>36</v>
      </c>
      <c r="C4" s="5">
        <v>5763011</v>
      </c>
      <c r="E4" s="6" t="s">
        <v>37</v>
      </c>
      <c r="G4" s="6" t="s">
        <v>38</v>
      </c>
      <c r="H4" s="5">
        <v>324110</v>
      </c>
      <c r="I4" s="6" t="s">
        <v>39</v>
      </c>
      <c r="J4" s="5">
        <v>126</v>
      </c>
      <c r="K4" s="6" t="s">
        <v>40</v>
      </c>
      <c r="L4" s="5" t="s">
        <v>41</v>
      </c>
      <c r="M4" s="7">
        <v>48.886400000000002</v>
      </c>
      <c r="N4" s="7">
        <v>-122.7353</v>
      </c>
      <c r="O4" s="6" t="s">
        <v>42</v>
      </c>
      <c r="P4" s="6" t="s">
        <v>43</v>
      </c>
      <c r="Q4" s="5" t="s">
        <v>44</v>
      </c>
      <c r="R4" s="5" t="s">
        <v>45</v>
      </c>
      <c r="S4" s="8">
        <v>4</v>
      </c>
      <c r="T4" s="8">
        <v>440</v>
      </c>
      <c r="U4" s="8">
        <v>7.1055000000000001</v>
      </c>
      <c r="V4" s="8">
        <v>0.66152999999999995</v>
      </c>
      <c r="W4" s="8">
        <v>1882</v>
      </c>
      <c r="X4" s="8">
        <v>62.199129999999997</v>
      </c>
      <c r="Y4" s="8">
        <v>83</v>
      </c>
      <c r="Z4" s="8">
        <v>62.199129999999997</v>
      </c>
      <c r="AA4" s="8">
        <v>83</v>
      </c>
      <c r="AB4" s="8">
        <v>20.80087</v>
      </c>
      <c r="AC4" s="8">
        <v>48.283380999999999</v>
      </c>
      <c r="AD4" s="8">
        <v>917</v>
      </c>
      <c r="AE4" s="8">
        <v>20.578499999999998</v>
      </c>
      <c r="AF4" s="8">
        <v>357</v>
      </c>
      <c r="AG4" s="8">
        <f t="shared" si="0"/>
        <v>2799</v>
      </c>
      <c r="AH4" s="8">
        <v>105.44051178604754</v>
      </c>
      <c r="AI4" s="9">
        <f t="shared" si="1"/>
        <v>26.545774034931977</v>
      </c>
      <c r="AJ4" s="5" t="s">
        <v>129</v>
      </c>
    </row>
    <row r="5" spans="1:36" x14ac:dyDescent="0.25">
      <c r="A5" s="5">
        <v>2014</v>
      </c>
      <c r="B5" s="5" t="s">
        <v>36</v>
      </c>
      <c r="C5" s="5">
        <v>5001611</v>
      </c>
      <c r="E5" s="6" t="s">
        <v>47</v>
      </c>
      <c r="G5" s="6" t="s">
        <v>52</v>
      </c>
      <c r="H5" s="5">
        <v>324110</v>
      </c>
      <c r="I5" s="6" t="s">
        <v>39</v>
      </c>
      <c r="J5" s="5">
        <v>126</v>
      </c>
      <c r="K5" s="6" t="s">
        <v>40</v>
      </c>
      <c r="L5" s="5" t="s">
        <v>41</v>
      </c>
      <c r="M5" s="7">
        <v>48.466610000000003</v>
      </c>
      <c r="N5" s="7">
        <v>-122.56197</v>
      </c>
      <c r="O5" s="6" t="s">
        <v>53</v>
      </c>
      <c r="P5" s="6" t="s">
        <v>50</v>
      </c>
      <c r="Q5" s="5" t="s">
        <v>44</v>
      </c>
      <c r="R5" s="5" t="s">
        <v>54</v>
      </c>
      <c r="S5" s="8">
        <v>5</v>
      </c>
      <c r="T5" s="8">
        <v>633.27</v>
      </c>
      <c r="U5" s="8">
        <v>4.1805000000000003</v>
      </c>
      <c r="V5" s="8">
        <v>1.04726864</v>
      </c>
      <c r="W5" s="8">
        <v>1229.6500000000001</v>
      </c>
      <c r="X5" s="8">
        <v>141.96147010000001</v>
      </c>
      <c r="Y5" s="8">
        <v>182.86</v>
      </c>
      <c r="Z5" s="8">
        <v>140.80647010000001</v>
      </c>
      <c r="AA5" s="8">
        <v>181.70500000000001</v>
      </c>
      <c r="AB5" s="8">
        <v>40.898549944999999</v>
      </c>
      <c r="AC5" s="8">
        <v>98.303826319999999</v>
      </c>
      <c r="AD5" s="8">
        <v>346.74</v>
      </c>
      <c r="AE5" s="8">
        <v>59.067459999999997</v>
      </c>
      <c r="AF5" s="8">
        <v>446.57</v>
      </c>
      <c r="AG5" s="8">
        <f t="shared" si="0"/>
        <v>1576.39</v>
      </c>
      <c r="AH5" s="8">
        <v>75.467803287987579</v>
      </c>
      <c r="AI5" s="9">
        <f t="shared" si="1"/>
        <v>20.888245467864554</v>
      </c>
      <c r="AJ5" s="5" t="s">
        <v>129</v>
      </c>
    </row>
    <row r="6" spans="1:36" x14ac:dyDescent="0.25">
      <c r="A6" s="5">
        <v>2014</v>
      </c>
      <c r="B6" s="5" t="s">
        <v>36</v>
      </c>
      <c r="C6" s="5">
        <v>4985211</v>
      </c>
      <c r="E6" s="6" t="s">
        <v>59</v>
      </c>
      <c r="G6" s="6" t="s">
        <v>60</v>
      </c>
      <c r="H6" s="5">
        <v>327310</v>
      </c>
      <c r="I6" s="6" t="s">
        <v>61</v>
      </c>
      <c r="J6" s="5">
        <v>124</v>
      </c>
      <c r="K6" s="6" t="s">
        <v>62</v>
      </c>
      <c r="L6" s="5" t="s">
        <v>41</v>
      </c>
      <c r="M6" s="7">
        <v>47.567990000000002</v>
      </c>
      <c r="N6" s="7">
        <v>-122.34255</v>
      </c>
      <c r="O6" s="6" t="s">
        <v>63</v>
      </c>
      <c r="P6" s="6" t="s">
        <v>64</v>
      </c>
      <c r="Q6" s="5" t="s">
        <v>44</v>
      </c>
      <c r="R6" s="5" t="s">
        <v>65</v>
      </c>
      <c r="S6" s="8">
        <v>72.52</v>
      </c>
      <c r="T6" s="8">
        <v>1149.3525</v>
      </c>
      <c r="U6" s="8">
        <v>0</v>
      </c>
      <c r="V6" s="8">
        <v>1.5725378000000001</v>
      </c>
      <c r="W6" s="8">
        <v>1143.9915000000001</v>
      </c>
      <c r="X6" s="8">
        <v>39.824019999999997</v>
      </c>
      <c r="Y6" s="8">
        <v>42.639000000000003</v>
      </c>
      <c r="Z6" s="8">
        <v>30.71452</v>
      </c>
      <c r="AA6" s="8">
        <v>33.529499999999999</v>
      </c>
      <c r="AB6" s="8">
        <v>2.8149929999999999</v>
      </c>
      <c r="AC6" s="8">
        <v>20.793658000000001</v>
      </c>
      <c r="AD6" s="8">
        <v>57.002499999999998</v>
      </c>
      <c r="AE6" s="8">
        <v>5.9280210000000002</v>
      </c>
      <c r="AF6" s="8">
        <v>12.352499999999999</v>
      </c>
      <c r="AG6" s="8">
        <f t="shared" si="0"/>
        <v>1200.9940000000001</v>
      </c>
      <c r="AH6" s="8">
        <v>60.974011073982972</v>
      </c>
      <c r="AI6" s="9">
        <f t="shared" si="1"/>
        <v>19.69681801879117</v>
      </c>
      <c r="AJ6" s="5" t="s">
        <v>129</v>
      </c>
    </row>
    <row r="7" spans="1:36" x14ac:dyDescent="0.25">
      <c r="A7" s="5">
        <v>2014</v>
      </c>
      <c r="B7" s="5" t="s">
        <v>36</v>
      </c>
      <c r="C7" s="5">
        <v>4880911</v>
      </c>
      <c r="E7" s="6" t="s">
        <v>72</v>
      </c>
      <c r="G7" s="6" t="s">
        <v>73</v>
      </c>
      <c r="H7" s="5">
        <v>3221</v>
      </c>
      <c r="I7" s="6" t="s">
        <v>74</v>
      </c>
      <c r="J7" s="5">
        <v>133</v>
      </c>
      <c r="K7" s="6" t="s">
        <v>69</v>
      </c>
      <c r="L7" s="5" t="s">
        <v>41</v>
      </c>
      <c r="M7" s="7">
        <v>47.264018999999998</v>
      </c>
      <c r="N7" s="7">
        <v>-122.427795</v>
      </c>
      <c r="O7" s="6" t="s">
        <v>75</v>
      </c>
      <c r="P7" s="6" t="s">
        <v>76</v>
      </c>
      <c r="Q7" s="5" t="s">
        <v>44</v>
      </c>
      <c r="R7" s="5">
        <v>98421</v>
      </c>
      <c r="S7" s="8">
        <v>3.8</v>
      </c>
      <c r="T7" s="8">
        <v>1395.08</v>
      </c>
      <c r="U7" s="8">
        <v>5.7</v>
      </c>
      <c r="V7" s="8">
        <v>0.58484100000000006</v>
      </c>
      <c r="W7" s="8">
        <v>940.3</v>
      </c>
      <c r="X7" s="8">
        <v>127.62597</v>
      </c>
      <c r="Y7" s="8">
        <v>156.82</v>
      </c>
      <c r="Z7" s="8">
        <v>120.82595999999999</v>
      </c>
      <c r="AA7" s="8">
        <v>150.02000000000001</v>
      </c>
      <c r="AB7" s="8">
        <v>29.194030000000001</v>
      </c>
      <c r="AC7" s="8">
        <v>66.838830000000002</v>
      </c>
      <c r="AD7" s="8">
        <v>260.89</v>
      </c>
      <c r="AE7" s="8">
        <v>56.31467</v>
      </c>
      <c r="AF7" s="8">
        <v>48.85</v>
      </c>
      <c r="AG7" s="8">
        <f t="shared" si="0"/>
        <v>1201.19</v>
      </c>
      <c r="AH7" s="8">
        <v>69.253805933703674</v>
      </c>
      <c r="AI7" s="9">
        <f t="shared" si="1"/>
        <v>17.344750715215469</v>
      </c>
      <c r="AJ7" s="5" t="s">
        <v>129</v>
      </c>
    </row>
    <row r="8" spans="1:36" x14ac:dyDescent="0.25">
      <c r="A8" s="5">
        <v>2014</v>
      </c>
      <c r="B8" s="5" t="s">
        <v>36</v>
      </c>
      <c r="C8" s="5">
        <v>7000311</v>
      </c>
      <c r="E8" s="6" t="s">
        <v>66</v>
      </c>
      <c r="G8" s="6" t="s">
        <v>67</v>
      </c>
      <c r="H8" s="5">
        <v>322130</v>
      </c>
      <c r="I8" s="6" t="s">
        <v>68</v>
      </c>
      <c r="J8" s="5">
        <v>133</v>
      </c>
      <c r="K8" s="6" t="s">
        <v>69</v>
      </c>
      <c r="L8" s="5" t="s">
        <v>41</v>
      </c>
      <c r="M8" s="7">
        <v>46.130096999999999</v>
      </c>
      <c r="N8" s="7">
        <v>-122.983216</v>
      </c>
      <c r="O8" s="6" t="s">
        <v>70</v>
      </c>
      <c r="P8" s="6" t="s">
        <v>71</v>
      </c>
      <c r="Q8" s="5" t="s">
        <v>44</v>
      </c>
      <c r="R8" s="5">
        <v>98632</v>
      </c>
      <c r="S8" s="8">
        <v>3.81</v>
      </c>
      <c r="T8" s="8">
        <v>2817.5</v>
      </c>
      <c r="U8" s="8">
        <v>70</v>
      </c>
      <c r="V8" s="8">
        <v>0.25376460000000001</v>
      </c>
      <c r="W8" s="8">
        <v>2086.31</v>
      </c>
      <c r="X8" s="8">
        <v>106.46283099999999</v>
      </c>
      <c r="Y8" s="8">
        <v>129.44999999999999</v>
      </c>
      <c r="Z8" s="8">
        <v>100.40283100000001</v>
      </c>
      <c r="AA8" s="8">
        <v>123.39</v>
      </c>
      <c r="AB8" s="8">
        <v>22.987138999999999</v>
      </c>
      <c r="AC8" s="8">
        <v>58.406360999999997</v>
      </c>
      <c r="AD8" s="8">
        <v>440.25</v>
      </c>
      <c r="AE8" s="8">
        <v>33.511895000000003</v>
      </c>
      <c r="AF8" s="8">
        <v>491.72</v>
      </c>
      <c r="AG8" s="8">
        <f t="shared" si="0"/>
        <v>2526.56</v>
      </c>
      <c r="AH8" s="8">
        <v>154.9339307149113</v>
      </c>
      <c r="AI8" s="9">
        <f t="shared" si="1"/>
        <v>16.307338155959123</v>
      </c>
      <c r="AJ8" s="5" t="s">
        <v>129</v>
      </c>
    </row>
    <row r="9" spans="1:36" x14ac:dyDescent="0.25">
      <c r="A9" s="5">
        <v>2014</v>
      </c>
      <c r="B9" s="5" t="s">
        <v>36</v>
      </c>
      <c r="C9" s="5">
        <v>4880511</v>
      </c>
      <c r="E9" s="6" t="s">
        <v>77</v>
      </c>
      <c r="G9" s="6" t="s">
        <v>78</v>
      </c>
      <c r="H9" s="5">
        <v>322121</v>
      </c>
      <c r="I9" s="6" t="s">
        <v>79</v>
      </c>
      <c r="J9" s="5">
        <v>133</v>
      </c>
      <c r="K9" s="6" t="s">
        <v>69</v>
      </c>
      <c r="L9" s="5" t="s">
        <v>41</v>
      </c>
      <c r="M9" s="7">
        <v>48.093792999999998</v>
      </c>
      <c r="N9" s="7">
        <v>-122.796806</v>
      </c>
      <c r="O9" s="6" t="s">
        <v>80</v>
      </c>
      <c r="P9" s="6" t="s">
        <v>81</v>
      </c>
      <c r="Q9" s="5" t="s">
        <v>44</v>
      </c>
      <c r="R9" s="5">
        <v>98368</v>
      </c>
      <c r="S9" s="8">
        <v>4.0999999999999996</v>
      </c>
      <c r="T9" s="8">
        <v>848</v>
      </c>
      <c r="U9" s="8">
        <v>39</v>
      </c>
      <c r="V9" s="8">
        <v>0.40298</v>
      </c>
      <c r="W9" s="8">
        <v>494</v>
      </c>
      <c r="X9" s="8">
        <v>238.55500000000001</v>
      </c>
      <c r="Y9" s="8">
        <v>275</v>
      </c>
      <c r="Z9" s="8">
        <v>173.55500000000001</v>
      </c>
      <c r="AA9" s="8">
        <v>210</v>
      </c>
      <c r="AB9" s="8">
        <v>36.445309999999999</v>
      </c>
      <c r="AC9" s="8">
        <v>105.73481</v>
      </c>
      <c r="AD9" s="8">
        <v>79</v>
      </c>
      <c r="AE9" s="8">
        <v>48.552300000000002</v>
      </c>
      <c r="AF9" s="8">
        <v>52</v>
      </c>
      <c r="AG9" s="8">
        <f t="shared" si="0"/>
        <v>573</v>
      </c>
      <c r="AH9" s="8">
        <v>36.666261036780931</v>
      </c>
      <c r="AI9" s="9">
        <f t="shared" si="1"/>
        <v>15.627445607972081</v>
      </c>
      <c r="AJ9" s="5" t="s">
        <v>129</v>
      </c>
    </row>
    <row r="10" spans="1:36" x14ac:dyDescent="0.25">
      <c r="A10" s="5">
        <v>2014</v>
      </c>
      <c r="B10" s="5" t="s">
        <v>36</v>
      </c>
      <c r="C10" s="5">
        <v>4880211</v>
      </c>
      <c r="E10" s="6" t="s">
        <v>105</v>
      </c>
      <c r="G10" s="6" t="s">
        <v>106</v>
      </c>
      <c r="H10" s="5">
        <v>322130</v>
      </c>
      <c r="I10" s="6" t="s">
        <v>68</v>
      </c>
      <c r="J10" s="5">
        <v>133</v>
      </c>
      <c r="K10" s="6" t="s">
        <v>69</v>
      </c>
      <c r="L10" s="5" t="s">
        <v>41</v>
      </c>
      <c r="M10" s="7">
        <v>46.955669999999998</v>
      </c>
      <c r="N10" s="7">
        <v>-123.76408000000001</v>
      </c>
      <c r="O10" s="6" t="s">
        <v>107</v>
      </c>
      <c r="P10" s="6" t="s">
        <v>108</v>
      </c>
      <c r="Q10" s="5" t="s">
        <v>44</v>
      </c>
      <c r="R10" s="5">
        <v>98537</v>
      </c>
      <c r="S10" s="8">
        <v>3.66</v>
      </c>
      <c r="T10" s="8">
        <v>347.8</v>
      </c>
      <c r="W10" s="8">
        <v>465.2</v>
      </c>
      <c r="X10" s="8">
        <v>269.54259999999999</v>
      </c>
      <c r="Y10" s="8">
        <v>271.55</v>
      </c>
      <c r="Z10" s="8">
        <v>259.94260000000003</v>
      </c>
      <c r="AA10" s="8">
        <v>261.95</v>
      </c>
      <c r="AB10" s="8">
        <v>2.0073500000000002</v>
      </c>
      <c r="AC10" s="8">
        <v>131.3854</v>
      </c>
      <c r="AD10" s="8">
        <v>236.9</v>
      </c>
      <c r="AE10" s="8">
        <v>116.285535</v>
      </c>
      <c r="AF10" s="8">
        <v>25.86</v>
      </c>
      <c r="AG10" s="8">
        <f t="shared" si="0"/>
        <v>702.1</v>
      </c>
      <c r="AH10" s="8">
        <v>59.054540972094699</v>
      </c>
      <c r="AI10" s="9">
        <f t="shared" si="1"/>
        <v>11.889009523107909</v>
      </c>
      <c r="AJ10" s="5" t="s">
        <v>129</v>
      </c>
    </row>
    <row r="11" spans="1:36" x14ac:dyDescent="0.25">
      <c r="A11" s="5">
        <v>2014</v>
      </c>
      <c r="B11" s="5" t="s">
        <v>36</v>
      </c>
      <c r="C11" s="5">
        <v>7000211</v>
      </c>
      <c r="E11" s="6" t="s">
        <v>66</v>
      </c>
      <c r="G11" s="6" t="s">
        <v>82</v>
      </c>
      <c r="H11" s="5">
        <v>322130</v>
      </c>
      <c r="I11" s="6" t="s">
        <v>68</v>
      </c>
      <c r="J11" s="5">
        <v>133</v>
      </c>
      <c r="K11" s="6" t="s">
        <v>69</v>
      </c>
      <c r="L11" s="5" t="s">
        <v>41</v>
      </c>
      <c r="M11" s="7">
        <v>46.103610000000003</v>
      </c>
      <c r="N11" s="7">
        <v>-122.92167000000001</v>
      </c>
      <c r="O11" s="6" t="s">
        <v>83</v>
      </c>
      <c r="P11" s="6" t="s">
        <v>71</v>
      </c>
      <c r="Q11" s="5" t="s">
        <v>44</v>
      </c>
      <c r="R11" s="5">
        <v>98632</v>
      </c>
      <c r="S11" s="8">
        <v>4.8</v>
      </c>
      <c r="T11" s="8">
        <v>1110.97</v>
      </c>
      <c r="U11" s="8">
        <v>75.25</v>
      </c>
      <c r="V11" s="8">
        <v>0.55902061000000003</v>
      </c>
      <c r="W11" s="8">
        <v>1215.31</v>
      </c>
      <c r="X11" s="8">
        <v>111.54</v>
      </c>
      <c r="Y11" s="8">
        <v>218.86895000000001</v>
      </c>
      <c r="Z11" s="8">
        <v>92.58</v>
      </c>
      <c r="AA11" s="8">
        <v>199.90895</v>
      </c>
      <c r="AB11" s="8">
        <v>107.32895000000001</v>
      </c>
      <c r="AC11" s="8">
        <v>87.338428399999998</v>
      </c>
      <c r="AD11" s="8">
        <v>141.11000000000001</v>
      </c>
      <c r="AE11" s="8">
        <v>82.400245999999996</v>
      </c>
      <c r="AF11" s="8">
        <v>191.83</v>
      </c>
      <c r="AG11" s="8">
        <f t="shared" si="0"/>
        <v>1356.42</v>
      </c>
      <c r="AH11" s="8">
        <v>158.66994453125315</v>
      </c>
      <c r="AI11" s="9">
        <f t="shared" si="1"/>
        <v>8.5486889404743351</v>
      </c>
      <c r="AJ11" s="5" t="s">
        <v>129</v>
      </c>
    </row>
    <row r="12" spans="1:36" x14ac:dyDescent="0.25">
      <c r="A12" s="5">
        <v>2014</v>
      </c>
      <c r="B12" s="5" t="s">
        <v>36</v>
      </c>
      <c r="C12" s="5">
        <v>12626211</v>
      </c>
      <c r="E12" s="6" t="s">
        <v>90</v>
      </c>
      <c r="G12" s="6" t="s">
        <v>91</v>
      </c>
      <c r="H12" s="5">
        <v>327211</v>
      </c>
      <c r="I12" s="6" t="s">
        <v>92</v>
      </c>
      <c r="J12" s="5">
        <v>168</v>
      </c>
      <c r="K12" s="6" t="s">
        <v>93</v>
      </c>
      <c r="L12" s="5" t="s">
        <v>41</v>
      </c>
      <c r="M12" s="7">
        <v>46.544936999999997</v>
      </c>
      <c r="N12" s="7">
        <v>-122.92631299999999</v>
      </c>
      <c r="O12" s="6" t="s">
        <v>94</v>
      </c>
      <c r="P12" s="6" t="s">
        <v>95</v>
      </c>
      <c r="Q12" s="5" t="s">
        <v>44</v>
      </c>
      <c r="R12" s="5">
        <v>98596</v>
      </c>
      <c r="T12" s="8">
        <v>323.70400000000001</v>
      </c>
      <c r="V12" s="8">
        <v>1.3791910000000001E-3</v>
      </c>
      <c r="W12" s="8">
        <v>791.43700000000001</v>
      </c>
      <c r="X12" s="8">
        <v>9.2668073010000001</v>
      </c>
      <c r="Y12" s="8">
        <v>11.635</v>
      </c>
      <c r="Z12" s="8">
        <v>6.819807301</v>
      </c>
      <c r="AA12" s="8">
        <v>9.1880000000000006</v>
      </c>
      <c r="AB12" s="8">
        <v>2.3681926986000001</v>
      </c>
      <c r="AC12" s="8">
        <v>4.6223948630000002</v>
      </c>
      <c r="AD12" s="8">
        <v>56.710999999999999</v>
      </c>
      <c r="AE12" s="8">
        <v>4.4924459499999996</v>
      </c>
      <c r="AF12" s="8">
        <v>13.125999999999999</v>
      </c>
      <c r="AG12" s="8">
        <f t="shared" si="0"/>
        <v>848.14800000000002</v>
      </c>
      <c r="AH12" s="8">
        <v>110.77391579184295</v>
      </c>
      <c r="AI12" s="9">
        <f t="shared" si="1"/>
        <v>7.6565678295039108</v>
      </c>
      <c r="AJ12" s="5" t="s">
        <v>129</v>
      </c>
    </row>
    <row r="13" spans="1:36" x14ac:dyDescent="0.25">
      <c r="A13" s="5">
        <v>2014</v>
      </c>
      <c r="B13" s="5" t="s">
        <v>36</v>
      </c>
      <c r="C13" s="5">
        <v>4958311</v>
      </c>
      <c r="E13" s="6" t="s">
        <v>37</v>
      </c>
      <c r="G13" s="6" t="s">
        <v>55</v>
      </c>
      <c r="H13" s="5">
        <v>324110</v>
      </c>
      <c r="I13" s="6" t="s">
        <v>39</v>
      </c>
      <c r="J13" s="5">
        <v>126</v>
      </c>
      <c r="K13" s="6" t="s">
        <v>40</v>
      </c>
      <c r="L13" s="5" t="s">
        <v>41</v>
      </c>
      <c r="M13" s="7">
        <v>48.830142000000002</v>
      </c>
      <c r="N13" s="7">
        <v>-122.692114</v>
      </c>
      <c r="O13" s="6" t="s">
        <v>56</v>
      </c>
      <c r="P13" s="6" t="s">
        <v>57</v>
      </c>
      <c r="Q13" s="5" t="s">
        <v>44</v>
      </c>
      <c r="R13" s="5" t="s">
        <v>58</v>
      </c>
      <c r="S13" s="8">
        <v>2.2799999999999998</v>
      </c>
      <c r="T13" s="8">
        <v>183</v>
      </c>
      <c r="U13" s="8">
        <v>3</v>
      </c>
      <c r="V13" s="8">
        <v>0.24990000000000001</v>
      </c>
      <c r="W13" s="8">
        <v>723</v>
      </c>
      <c r="X13" s="8">
        <v>41.882559999999998</v>
      </c>
      <c r="Y13" s="8">
        <v>64</v>
      </c>
      <c r="Z13" s="8">
        <v>35.882559999999998</v>
      </c>
      <c r="AA13" s="8">
        <v>58</v>
      </c>
      <c r="AB13" s="8">
        <v>22.117438</v>
      </c>
      <c r="AC13" s="8">
        <v>34.531675</v>
      </c>
      <c r="AD13" s="8">
        <v>49</v>
      </c>
      <c r="AE13" s="8">
        <v>17.433700000000002</v>
      </c>
      <c r="AF13" s="8">
        <v>1006</v>
      </c>
      <c r="AG13" s="8">
        <f t="shared" si="0"/>
        <v>772</v>
      </c>
      <c r="AH13" s="8">
        <v>101.65726072953834</v>
      </c>
      <c r="AI13" s="9">
        <f t="shared" si="1"/>
        <v>7.5941452136303882</v>
      </c>
      <c r="AJ13" s="5" t="s">
        <v>129</v>
      </c>
    </row>
    <row r="14" spans="1:36" x14ac:dyDescent="0.25">
      <c r="S14" s="8">
        <f t="shared" ref="S14:AG14" si="2">SUM(S2:S13)</f>
        <v>108.00809999999998</v>
      </c>
      <c r="T14" s="8">
        <f t="shared" si="2"/>
        <v>10860.386499999999</v>
      </c>
      <c r="U14" s="8">
        <f t="shared" si="2"/>
        <v>217.23599999999999</v>
      </c>
      <c r="V14" s="8">
        <f t="shared" si="2"/>
        <v>8.1110518410000001</v>
      </c>
      <c r="W14" s="8">
        <f t="shared" si="2"/>
        <v>13061.728500000001</v>
      </c>
      <c r="X14" s="8">
        <f t="shared" si="2"/>
        <v>1254.6289794009999</v>
      </c>
      <c r="Y14" s="8">
        <f t="shared" si="2"/>
        <v>1634.0029500000001</v>
      </c>
      <c r="Z14" s="8">
        <f t="shared" si="2"/>
        <v>1096.9174694010001</v>
      </c>
      <c r="AA14" s="8">
        <f t="shared" si="2"/>
        <v>1476.2914500000002</v>
      </c>
      <c r="AB14" s="8">
        <f t="shared" si="2"/>
        <v>379.37420714359996</v>
      </c>
      <c r="AC14" s="8">
        <f t="shared" si="2"/>
        <v>715.24505248299988</v>
      </c>
      <c r="AD14" s="8">
        <f t="shared" si="2"/>
        <v>2929.2125000000001</v>
      </c>
      <c r="AE14" s="8">
        <f t="shared" si="2"/>
        <v>461.08644294999999</v>
      </c>
      <c r="AF14" s="8">
        <f t="shared" si="2"/>
        <v>3663.3705</v>
      </c>
      <c r="AG14" s="8">
        <f t="shared" si="2"/>
        <v>15990.941000000001</v>
      </c>
      <c r="AI14" s="8">
        <f>SUM(AI2:AI13)</f>
        <v>213.07747201094139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"/>
  <sheetViews>
    <sheetView workbookViewId="0">
      <pane xSplit="7" ySplit="1" topLeftCell="W2" activePane="bottomRight" state="frozen"/>
      <selection pane="topRight" activeCell="E1" sqref="E1"/>
      <selection pane="bottomLeft" activeCell="A2" sqref="A2"/>
      <selection pane="bottomRight" activeCell="G16" sqref="G16"/>
    </sheetView>
  </sheetViews>
  <sheetFormatPr defaultRowHeight="15" x14ac:dyDescent="0.25"/>
  <cols>
    <col min="1" max="1" width="9.140625" style="6"/>
    <col min="2" max="2" width="11.140625" style="6" customWidth="1"/>
    <col min="3" max="3" width="9" style="5" bestFit="1" customWidth="1"/>
    <col min="4" max="4" width="9" style="5" customWidth="1"/>
    <col min="5" max="5" width="11.7109375" style="6" bestFit="1" customWidth="1"/>
    <col min="6" max="6" width="8.42578125" style="6" customWidth="1"/>
    <col min="7" max="7" width="43" style="6" customWidth="1"/>
    <col min="8" max="8" width="7.42578125" style="5" bestFit="1" customWidth="1"/>
    <col min="9" max="9" width="28.85546875" style="6" customWidth="1"/>
    <col min="10" max="10" width="7.42578125" style="5" customWidth="1"/>
    <col min="11" max="11" width="29.42578125" style="6" customWidth="1"/>
    <col min="12" max="12" width="12.140625" style="5" bestFit="1" customWidth="1"/>
    <col min="13" max="13" width="10" style="7" bestFit="1" customWidth="1"/>
    <col min="14" max="14" width="11.7109375" style="7" bestFit="1" customWidth="1"/>
    <col min="15" max="15" width="26.85546875" style="6" customWidth="1"/>
    <col min="16" max="16" width="23.7109375" style="6" bestFit="1" customWidth="1"/>
    <col min="17" max="17" width="5.28515625" style="5" bestFit="1" customWidth="1"/>
    <col min="18" max="18" width="10.7109375" style="5" bestFit="1" customWidth="1"/>
    <col min="19" max="34" width="8.85546875" style="8" customWidth="1"/>
    <col min="35" max="35" width="8.85546875" style="9" customWidth="1"/>
    <col min="36" max="36" width="7.5703125" style="5" customWidth="1"/>
    <col min="37" max="16384" width="9.140625" style="6"/>
  </cols>
  <sheetData>
    <row r="1" spans="1:36" s="2" customFormat="1" ht="7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s="2" t="s">
        <v>8</v>
      </c>
      <c r="J1" s="1" t="s">
        <v>9</v>
      </c>
      <c r="K1" s="2" t="s">
        <v>10</v>
      </c>
      <c r="L1" s="1" t="s">
        <v>11</v>
      </c>
      <c r="M1" s="3" t="s">
        <v>12</v>
      </c>
      <c r="N1" s="3" t="s">
        <v>13</v>
      </c>
      <c r="O1" s="2" t="s">
        <v>14</v>
      </c>
      <c r="P1" s="2" t="s">
        <v>15</v>
      </c>
      <c r="Q1" s="1" t="s">
        <v>16</v>
      </c>
      <c r="R1" s="1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130</v>
      </c>
      <c r="AI1" s="10" t="s">
        <v>34</v>
      </c>
      <c r="AJ1" s="1" t="s">
        <v>35</v>
      </c>
    </row>
    <row r="2" spans="1:36" x14ac:dyDescent="0.25">
      <c r="A2" s="5">
        <v>2014</v>
      </c>
      <c r="B2" s="5" t="s">
        <v>36</v>
      </c>
      <c r="C2" s="5">
        <v>5763011</v>
      </c>
      <c r="E2" s="6" t="s">
        <v>37</v>
      </c>
      <c r="G2" s="11" t="s">
        <v>38</v>
      </c>
      <c r="H2" s="5">
        <v>324110</v>
      </c>
      <c r="I2" s="6" t="s">
        <v>39</v>
      </c>
      <c r="J2" s="5">
        <v>126</v>
      </c>
      <c r="K2" s="6" t="s">
        <v>40</v>
      </c>
      <c r="L2" s="5" t="s">
        <v>41</v>
      </c>
      <c r="M2" s="7">
        <v>48.886400000000002</v>
      </c>
      <c r="N2" s="7">
        <v>-122.7353</v>
      </c>
      <c r="O2" s="6" t="s">
        <v>42</v>
      </c>
      <c r="P2" s="6" t="s">
        <v>43</v>
      </c>
      <c r="Q2" s="5" t="s">
        <v>44</v>
      </c>
      <c r="R2" s="5" t="s">
        <v>45</v>
      </c>
      <c r="S2" s="8">
        <v>4</v>
      </c>
      <c r="T2" s="8">
        <v>440</v>
      </c>
      <c r="U2" s="8">
        <v>7.1055000000000001</v>
      </c>
      <c r="V2" s="8">
        <v>0.66152999999999995</v>
      </c>
      <c r="W2" s="8">
        <v>1882</v>
      </c>
      <c r="X2" s="8">
        <v>62.199129999999997</v>
      </c>
      <c r="Y2" s="8">
        <v>83</v>
      </c>
      <c r="Z2" s="8">
        <v>62.199129999999997</v>
      </c>
      <c r="AA2" s="8">
        <v>83</v>
      </c>
      <c r="AB2" s="8">
        <v>20.80087</v>
      </c>
      <c r="AC2" s="8">
        <v>48.283380999999999</v>
      </c>
      <c r="AD2" s="8">
        <v>917</v>
      </c>
      <c r="AE2" s="8">
        <v>20.578499999999998</v>
      </c>
      <c r="AF2" s="8">
        <v>357</v>
      </c>
      <c r="AG2" s="8">
        <f t="shared" ref="AG2:AG20" si="0">+W2+AD2</f>
        <v>2799</v>
      </c>
      <c r="AH2" s="8">
        <v>80.851470149778251</v>
      </c>
      <c r="AI2" s="9">
        <f t="shared" ref="AI2:AI20" si="1">+AG2/AH2</f>
        <v>34.619036547076028</v>
      </c>
      <c r="AJ2" s="5" t="s">
        <v>46</v>
      </c>
    </row>
    <row r="3" spans="1:36" x14ac:dyDescent="0.25">
      <c r="A3" s="5">
        <v>2014</v>
      </c>
      <c r="B3" s="5" t="s">
        <v>36</v>
      </c>
      <c r="C3" s="5">
        <v>4986011</v>
      </c>
      <c r="E3" s="6" t="s">
        <v>125</v>
      </c>
      <c r="G3" s="11" t="s">
        <v>126</v>
      </c>
      <c r="H3" s="5">
        <v>322121</v>
      </c>
      <c r="I3" s="6" t="s">
        <v>79</v>
      </c>
      <c r="J3" s="5">
        <v>133</v>
      </c>
      <c r="K3" s="6" t="s">
        <v>69</v>
      </c>
      <c r="L3" s="5" t="s">
        <v>41</v>
      </c>
      <c r="M3" s="7">
        <v>48.135179000000001</v>
      </c>
      <c r="N3" s="7">
        <v>-123.46642799999999</v>
      </c>
      <c r="O3" s="6" t="s">
        <v>127</v>
      </c>
      <c r="P3" s="6" t="s">
        <v>128</v>
      </c>
      <c r="Q3" s="5" t="s">
        <v>44</v>
      </c>
      <c r="R3" s="5">
        <v>98362</v>
      </c>
      <c r="S3" s="8">
        <v>3.0381</v>
      </c>
      <c r="T3" s="8">
        <v>1124.71</v>
      </c>
      <c r="V3" s="8">
        <v>6.9029999999999994E-2</v>
      </c>
      <c r="W3" s="8">
        <v>172.53</v>
      </c>
      <c r="X3" s="8">
        <v>39.408591000000001</v>
      </c>
      <c r="Y3" s="8">
        <v>41.18</v>
      </c>
      <c r="Z3" s="8">
        <v>35.828591000000003</v>
      </c>
      <c r="AA3" s="8">
        <v>37.6</v>
      </c>
      <c r="AB3" s="8">
        <v>1.7713844999999999</v>
      </c>
      <c r="AC3" s="8">
        <v>21.314161899999998</v>
      </c>
      <c r="AD3" s="8">
        <v>153.50899999999999</v>
      </c>
      <c r="AE3" s="8">
        <v>2.55037</v>
      </c>
      <c r="AF3" s="8">
        <v>14.061999999999999</v>
      </c>
      <c r="AG3" s="8">
        <f t="shared" si="0"/>
        <v>326.03899999999999</v>
      </c>
      <c r="AH3" s="8">
        <v>9.6235752165257722</v>
      </c>
      <c r="AI3" s="9">
        <f t="shared" si="1"/>
        <v>33.879196937134139</v>
      </c>
      <c r="AJ3" s="5" t="s">
        <v>129</v>
      </c>
    </row>
    <row r="4" spans="1:36" x14ac:dyDescent="0.25">
      <c r="A4" s="5">
        <v>2014</v>
      </c>
      <c r="B4" s="5" t="s">
        <v>36</v>
      </c>
      <c r="C4" s="5">
        <v>4957911</v>
      </c>
      <c r="E4" s="6" t="s">
        <v>47</v>
      </c>
      <c r="G4" s="11" t="s">
        <v>48</v>
      </c>
      <c r="H4" s="5">
        <v>324110</v>
      </c>
      <c r="I4" s="6" t="s">
        <v>39</v>
      </c>
      <c r="J4" s="5">
        <v>126</v>
      </c>
      <c r="K4" s="6" t="s">
        <v>40</v>
      </c>
      <c r="L4" s="5" t="s">
        <v>41</v>
      </c>
      <c r="M4" s="7">
        <v>48.497219999999999</v>
      </c>
      <c r="N4" s="7">
        <v>-122.56417</v>
      </c>
      <c r="O4" s="6" t="s">
        <v>49</v>
      </c>
      <c r="P4" s="6" t="s">
        <v>50</v>
      </c>
      <c r="Q4" s="5" t="s">
        <v>44</v>
      </c>
      <c r="R4" s="5" t="s">
        <v>51</v>
      </c>
      <c r="S4" s="8">
        <v>1</v>
      </c>
      <c r="T4" s="8">
        <v>487</v>
      </c>
      <c r="U4" s="8">
        <v>13</v>
      </c>
      <c r="V4" s="8">
        <v>2.7088000000000001</v>
      </c>
      <c r="W4" s="8">
        <v>1918</v>
      </c>
      <c r="X4" s="8">
        <v>66.36</v>
      </c>
      <c r="Y4" s="8">
        <v>157</v>
      </c>
      <c r="Z4" s="8">
        <v>37.36</v>
      </c>
      <c r="AA4" s="8">
        <v>128</v>
      </c>
      <c r="AB4" s="8">
        <v>90.64</v>
      </c>
      <c r="AC4" s="8">
        <v>37.692126000000002</v>
      </c>
      <c r="AD4" s="8">
        <v>191.1</v>
      </c>
      <c r="AE4" s="8">
        <v>13.971299999999999</v>
      </c>
      <c r="AF4" s="8">
        <v>1004</v>
      </c>
      <c r="AG4" s="8">
        <f t="shared" si="0"/>
        <v>2109.1</v>
      </c>
      <c r="AH4" s="8">
        <v>76.150206459720593</v>
      </c>
      <c r="AI4" s="9">
        <f t="shared" si="1"/>
        <v>27.69657625440059</v>
      </c>
      <c r="AJ4" s="5" t="s">
        <v>46</v>
      </c>
    </row>
    <row r="5" spans="1:36" x14ac:dyDescent="0.25">
      <c r="A5" s="5">
        <v>2014</v>
      </c>
      <c r="B5" s="5" t="s">
        <v>36</v>
      </c>
      <c r="C5" s="5">
        <v>4880911</v>
      </c>
      <c r="E5" s="6" t="s">
        <v>72</v>
      </c>
      <c r="G5" s="11" t="s">
        <v>73</v>
      </c>
      <c r="H5" s="5">
        <v>3221</v>
      </c>
      <c r="I5" s="6" t="s">
        <v>74</v>
      </c>
      <c r="J5" s="5">
        <v>133</v>
      </c>
      <c r="K5" s="6" t="s">
        <v>69</v>
      </c>
      <c r="L5" s="5" t="s">
        <v>41</v>
      </c>
      <c r="M5" s="7">
        <v>47.264018999999998</v>
      </c>
      <c r="N5" s="7">
        <v>-122.427795</v>
      </c>
      <c r="O5" s="6" t="s">
        <v>75</v>
      </c>
      <c r="P5" s="6" t="s">
        <v>76</v>
      </c>
      <c r="Q5" s="5" t="s">
        <v>44</v>
      </c>
      <c r="R5" s="5">
        <v>98421</v>
      </c>
      <c r="S5" s="8">
        <v>3.8</v>
      </c>
      <c r="T5" s="8">
        <v>1395.08</v>
      </c>
      <c r="U5" s="8">
        <v>5.7</v>
      </c>
      <c r="V5" s="8">
        <v>0.58484100000000006</v>
      </c>
      <c r="W5" s="8">
        <v>940.3</v>
      </c>
      <c r="X5" s="8">
        <v>127.62597</v>
      </c>
      <c r="Y5" s="8">
        <v>156.82</v>
      </c>
      <c r="Z5" s="8">
        <v>120.82595999999999</v>
      </c>
      <c r="AA5" s="8">
        <v>150.02000000000001</v>
      </c>
      <c r="AB5" s="8">
        <v>29.194030000000001</v>
      </c>
      <c r="AC5" s="8">
        <v>66.838830000000002</v>
      </c>
      <c r="AD5" s="8">
        <v>260.89</v>
      </c>
      <c r="AE5" s="8">
        <v>56.31467</v>
      </c>
      <c r="AF5" s="8">
        <v>48.85</v>
      </c>
      <c r="AG5" s="8">
        <f t="shared" si="0"/>
        <v>1201.19</v>
      </c>
      <c r="AH5" s="8">
        <v>50.147690429683337</v>
      </c>
      <c r="AI5" s="9">
        <f t="shared" si="1"/>
        <v>23.953047283090701</v>
      </c>
      <c r="AJ5" s="5" t="s">
        <v>110</v>
      </c>
    </row>
    <row r="6" spans="1:36" x14ac:dyDescent="0.25">
      <c r="A6" s="5">
        <v>2014</v>
      </c>
      <c r="B6" s="5" t="s">
        <v>36</v>
      </c>
      <c r="C6" s="5">
        <v>7000311</v>
      </c>
      <c r="E6" s="6" t="s">
        <v>66</v>
      </c>
      <c r="G6" s="11" t="s">
        <v>67</v>
      </c>
      <c r="H6" s="5">
        <v>322130</v>
      </c>
      <c r="I6" s="6" t="s">
        <v>68</v>
      </c>
      <c r="J6" s="5">
        <v>133</v>
      </c>
      <c r="K6" s="6" t="s">
        <v>69</v>
      </c>
      <c r="L6" s="5" t="s">
        <v>41</v>
      </c>
      <c r="M6" s="7">
        <v>46.130096999999999</v>
      </c>
      <c r="N6" s="7">
        <v>-122.983216</v>
      </c>
      <c r="O6" s="6" t="s">
        <v>70</v>
      </c>
      <c r="P6" s="6" t="s">
        <v>71</v>
      </c>
      <c r="Q6" s="5" t="s">
        <v>44</v>
      </c>
      <c r="R6" s="5">
        <v>98632</v>
      </c>
      <c r="S6" s="8">
        <v>3.81</v>
      </c>
      <c r="T6" s="8">
        <v>2817.5</v>
      </c>
      <c r="U6" s="8">
        <v>70</v>
      </c>
      <c r="V6" s="8">
        <v>0.25376460000000001</v>
      </c>
      <c r="W6" s="8">
        <v>2086.31</v>
      </c>
      <c r="X6" s="8">
        <v>106.46283099999999</v>
      </c>
      <c r="Y6" s="8">
        <v>129.44999999999999</v>
      </c>
      <c r="Z6" s="8">
        <v>100.40283100000001</v>
      </c>
      <c r="AA6" s="8">
        <v>123.39</v>
      </c>
      <c r="AB6" s="8">
        <v>22.987138999999999</v>
      </c>
      <c r="AC6" s="8">
        <v>58.406360999999997</v>
      </c>
      <c r="AD6" s="8">
        <v>440.25</v>
      </c>
      <c r="AE6" s="8">
        <v>33.511895000000003</v>
      </c>
      <c r="AF6" s="8">
        <v>491.72</v>
      </c>
      <c r="AG6" s="8">
        <f t="shared" si="0"/>
        <v>2526.56</v>
      </c>
      <c r="AH6" s="8">
        <v>106.76775329827038</v>
      </c>
      <c r="AI6" s="9">
        <f t="shared" si="1"/>
        <v>23.664073860781802</v>
      </c>
      <c r="AJ6" s="5" t="s">
        <v>110</v>
      </c>
    </row>
    <row r="7" spans="1:36" x14ac:dyDescent="0.25">
      <c r="A7" s="5">
        <v>2014</v>
      </c>
      <c r="B7" s="5" t="s">
        <v>36</v>
      </c>
      <c r="C7" s="5">
        <v>5001611</v>
      </c>
      <c r="E7" s="6" t="s">
        <v>47</v>
      </c>
      <c r="G7" s="11" t="s">
        <v>52</v>
      </c>
      <c r="H7" s="5">
        <v>324110</v>
      </c>
      <c r="I7" s="6" t="s">
        <v>39</v>
      </c>
      <c r="J7" s="5">
        <v>126</v>
      </c>
      <c r="K7" s="6" t="s">
        <v>40</v>
      </c>
      <c r="L7" s="5" t="s">
        <v>41</v>
      </c>
      <c r="M7" s="7">
        <v>48.466610000000003</v>
      </c>
      <c r="N7" s="7">
        <v>-122.56197</v>
      </c>
      <c r="O7" s="6" t="s">
        <v>53</v>
      </c>
      <c r="P7" s="6" t="s">
        <v>50</v>
      </c>
      <c r="Q7" s="5" t="s">
        <v>44</v>
      </c>
      <c r="R7" s="5" t="s">
        <v>54</v>
      </c>
      <c r="S7" s="8">
        <v>5</v>
      </c>
      <c r="T7" s="8">
        <v>633.27</v>
      </c>
      <c r="U7" s="8">
        <v>4.1805000000000003</v>
      </c>
      <c r="V7" s="8">
        <v>1.04726864</v>
      </c>
      <c r="W7" s="8">
        <v>1229.6500000000001</v>
      </c>
      <c r="X7" s="8">
        <v>141.96147010000001</v>
      </c>
      <c r="Y7" s="8">
        <v>182.86</v>
      </c>
      <c r="Z7" s="8">
        <v>140.80647010000001</v>
      </c>
      <c r="AA7" s="8">
        <v>181.70500000000001</v>
      </c>
      <c r="AB7" s="8">
        <v>40.898549944999999</v>
      </c>
      <c r="AC7" s="8">
        <v>98.303826319999999</v>
      </c>
      <c r="AD7" s="8">
        <v>346.74</v>
      </c>
      <c r="AE7" s="8">
        <v>59.067459999999997</v>
      </c>
      <c r="AF7" s="8">
        <v>446.57</v>
      </c>
      <c r="AG7" s="8">
        <f t="shared" si="0"/>
        <v>1576.39</v>
      </c>
      <c r="AH7" s="8">
        <v>75.467803287987579</v>
      </c>
      <c r="AI7" s="9">
        <f t="shared" si="1"/>
        <v>20.888245467864554</v>
      </c>
      <c r="AJ7" s="5" t="s">
        <v>129</v>
      </c>
    </row>
    <row r="8" spans="1:36" x14ac:dyDescent="0.25">
      <c r="A8" s="5">
        <v>2014</v>
      </c>
      <c r="B8" s="5" t="s">
        <v>36</v>
      </c>
      <c r="C8" s="5">
        <v>4985211</v>
      </c>
      <c r="E8" s="6" t="s">
        <v>59</v>
      </c>
      <c r="G8" s="11" t="s">
        <v>60</v>
      </c>
      <c r="H8" s="5">
        <v>327310</v>
      </c>
      <c r="I8" s="6" t="s">
        <v>61</v>
      </c>
      <c r="J8" s="5">
        <v>124</v>
      </c>
      <c r="K8" s="6" t="s">
        <v>62</v>
      </c>
      <c r="L8" s="5" t="s">
        <v>41</v>
      </c>
      <c r="M8" s="7">
        <v>47.567990000000002</v>
      </c>
      <c r="N8" s="7">
        <v>-122.34255</v>
      </c>
      <c r="O8" s="6" t="s">
        <v>63</v>
      </c>
      <c r="P8" s="6" t="s">
        <v>64</v>
      </c>
      <c r="Q8" s="5" t="s">
        <v>44</v>
      </c>
      <c r="R8" s="5" t="s">
        <v>65</v>
      </c>
      <c r="S8" s="8">
        <v>72.52</v>
      </c>
      <c r="T8" s="8">
        <v>1149.3525</v>
      </c>
      <c r="U8" s="8">
        <v>0</v>
      </c>
      <c r="V8" s="8">
        <v>1.5725378000000001</v>
      </c>
      <c r="W8" s="8">
        <v>1143.9915000000001</v>
      </c>
      <c r="X8" s="8">
        <v>39.824019999999997</v>
      </c>
      <c r="Y8" s="8">
        <v>42.639000000000003</v>
      </c>
      <c r="Z8" s="8">
        <v>30.71452</v>
      </c>
      <c r="AA8" s="8">
        <v>33.529499999999999</v>
      </c>
      <c r="AB8" s="8">
        <v>2.8149929999999999</v>
      </c>
      <c r="AC8" s="8">
        <v>20.793658000000001</v>
      </c>
      <c r="AD8" s="8">
        <v>57.002499999999998</v>
      </c>
      <c r="AE8" s="8">
        <v>5.9280210000000002</v>
      </c>
      <c r="AF8" s="8">
        <v>12.352499999999999</v>
      </c>
      <c r="AG8" s="8">
        <f t="shared" si="0"/>
        <v>1200.9940000000001</v>
      </c>
      <c r="AH8" s="8">
        <v>60.974011073982972</v>
      </c>
      <c r="AI8" s="9">
        <f t="shared" si="1"/>
        <v>19.69681801879117</v>
      </c>
      <c r="AJ8" s="5" t="s">
        <v>129</v>
      </c>
    </row>
    <row r="9" spans="1:36" x14ac:dyDescent="0.25">
      <c r="A9" s="5">
        <v>2014</v>
      </c>
      <c r="B9" s="5" t="s">
        <v>36</v>
      </c>
      <c r="C9" s="5">
        <v>4880511</v>
      </c>
      <c r="E9" s="6" t="s">
        <v>77</v>
      </c>
      <c r="G9" s="11" t="s">
        <v>78</v>
      </c>
      <c r="H9" s="5">
        <v>322121</v>
      </c>
      <c r="I9" s="6" t="s">
        <v>79</v>
      </c>
      <c r="J9" s="5">
        <v>133</v>
      </c>
      <c r="K9" s="6" t="s">
        <v>69</v>
      </c>
      <c r="L9" s="5" t="s">
        <v>41</v>
      </c>
      <c r="M9" s="7">
        <v>48.093792999999998</v>
      </c>
      <c r="N9" s="7">
        <v>-122.796806</v>
      </c>
      <c r="O9" s="6" t="s">
        <v>80</v>
      </c>
      <c r="P9" s="6" t="s">
        <v>81</v>
      </c>
      <c r="Q9" s="5" t="s">
        <v>44</v>
      </c>
      <c r="R9" s="5">
        <v>98368</v>
      </c>
      <c r="S9" s="8">
        <v>4.0999999999999996</v>
      </c>
      <c r="T9" s="8">
        <v>848</v>
      </c>
      <c r="U9" s="8">
        <v>39</v>
      </c>
      <c r="V9" s="8">
        <v>0.40298</v>
      </c>
      <c r="W9" s="8">
        <v>494</v>
      </c>
      <c r="X9" s="8">
        <v>238.55500000000001</v>
      </c>
      <c r="Y9" s="8">
        <v>275</v>
      </c>
      <c r="Z9" s="8">
        <v>173.55500000000001</v>
      </c>
      <c r="AA9" s="8">
        <v>210</v>
      </c>
      <c r="AB9" s="8">
        <v>36.445309999999999</v>
      </c>
      <c r="AC9" s="8">
        <v>105.73481</v>
      </c>
      <c r="AD9" s="8">
        <v>79</v>
      </c>
      <c r="AE9" s="8">
        <v>48.552300000000002</v>
      </c>
      <c r="AF9" s="8">
        <v>52</v>
      </c>
      <c r="AG9" s="8">
        <f t="shared" si="0"/>
        <v>573</v>
      </c>
      <c r="AH9" s="8">
        <v>36.666261036780931</v>
      </c>
      <c r="AI9" s="9">
        <f t="shared" si="1"/>
        <v>15.627445607972081</v>
      </c>
      <c r="AJ9" s="5" t="s">
        <v>129</v>
      </c>
    </row>
    <row r="10" spans="1:36" x14ac:dyDescent="0.25">
      <c r="A10" s="5">
        <v>2014</v>
      </c>
      <c r="B10" s="5" t="s">
        <v>36</v>
      </c>
      <c r="C10" s="5">
        <v>7000211</v>
      </c>
      <c r="E10" s="6" t="s">
        <v>66</v>
      </c>
      <c r="G10" s="11" t="s">
        <v>82</v>
      </c>
      <c r="H10" s="5">
        <v>322130</v>
      </c>
      <c r="I10" s="6" t="s">
        <v>68</v>
      </c>
      <c r="J10" s="5">
        <v>133</v>
      </c>
      <c r="K10" s="6" t="s">
        <v>69</v>
      </c>
      <c r="L10" s="5" t="s">
        <v>41</v>
      </c>
      <c r="M10" s="7">
        <v>46.103610000000003</v>
      </c>
      <c r="N10" s="7">
        <v>-122.92167000000001</v>
      </c>
      <c r="O10" s="6" t="s">
        <v>83</v>
      </c>
      <c r="P10" s="6" t="s">
        <v>71</v>
      </c>
      <c r="Q10" s="5" t="s">
        <v>44</v>
      </c>
      <c r="R10" s="5">
        <v>98632</v>
      </c>
      <c r="S10" s="8">
        <v>4.8</v>
      </c>
      <c r="T10" s="8">
        <v>1110.97</v>
      </c>
      <c r="U10" s="8">
        <v>75.25</v>
      </c>
      <c r="V10" s="8">
        <v>0.55902061000000003</v>
      </c>
      <c r="W10" s="8">
        <v>1215.31</v>
      </c>
      <c r="X10" s="8">
        <v>111.54</v>
      </c>
      <c r="Y10" s="8">
        <v>218.86895000000001</v>
      </c>
      <c r="Z10" s="8">
        <v>92.58</v>
      </c>
      <c r="AA10" s="8">
        <v>199.90895</v>
      </c>
      <c r="AB10" s="8">
        <v>107.32895000000001</v>
      </c>
      <c r="AC10" s="8">
        <v>87.338428399999998</v>
      </c>
      <c r="AD10" s="8">
        <v>141.11000000000001</v>
      </c>
      <c r="AE10" s="8">
        <v>82.400245999999996</v>
      </c>
      <c r="AF10" s="8">
        <v>191.83</v>
      </c>
      <c r="AG10" s="8">
        <f t="shared" si="0"/>
        <v>1356.42</v>
      </c>
      <c r="AH10" s="8">
        <v>105.12398277105247</v>
      </c>
      <c r="AI10" s="9">
        <f t="shared" si="1"/>
        <v>12.903049943932599</v>
      </c>
      <c r="AJ10" s="5" t="s">
        <v>110</v>
      </c>
    </row>
    <row r="11" spans="1:36" x14ac:dyDescent="0.25">
      <c r="A11" s="5">
        <v>2014</v>
      </c>
      <c r="B11" s="5" t="s">
        <v>36</v>
      </c>
      <c r="C11" s="5">
        <v>4880211</v>
      </c>
      <c r="E11" s="6" t="s">
        <v>105</v>
      </c>
      <c r="G11" s="11" t="s">
        <v>106</v>
      </c>
      <c r="H11" s="5">
        <v>322130</v>
      </c>
      <c r="I11" s="6" t="s">
        <v>68</v>
      </c>
      <c r="J11" s="5">
        <v>133</v>
      </c>
      <c r="K11" s="6" t="s">
        <v>69</v>
      </c>
      <c r="L11" s="5" t="s">
        <v>41</v>
      </c>
      <c r="M11" s="7">
        <v>46.955669999999998</v>
      </c>
      <c r="N11" s="7">
        <v>-123.76408000000001</v>
      </c>
      <c r="O11" s="6" t="s">
        <v>107</v>
      </c>
      <c r="P11" s="6" t="s">
        <v>108</v>
      </c>
      <c r="Q11" s="5" t="s">
        <v>44</v>
      </c>
      <c r="R11" s="5">
        <v>98537</v>
      </c>
      <c r="S11" s="8">
        <v>3.66</v>
      </c>
      <c r="T11" s="8">
        <v>347.8</v>
      </c>
      <c r="W11" s="8">
        <v>465.2</v>
      </c>
      <c r="X11" s="8">
        <v>269.54259999999999</v>
      </c>
      <c r="Y11" s="8">
        <v>271.55</v>
      </c>
      <c r="Z11" s="8">
        <v>259.94260000000003</v>
      </c>
      <c r="AA11" s="8">
        <v>261.95</v>
      </c>
      <c r="AB11" s="8">
        <v>2.0073500000000002</v>
      </c>
      <c r="AC11" s="8">
        <v>131.3854</v>
      </c>
      <c r="AD11" s="8">
        <v>236.9</v>
      </c>
      <c r="AE11" s="8">
        <v>116.285535</v>
      </c>
      <c r="AF11" s="8">
        <v>25.86</v>
      </c>
      <c r="AG11" s="8">
        <f t="shared" si="0"/>
        <v>702.1</v>
      </c>
      <c r="AH11" s="8">
        <v>59.054540972094699</v>
      </c>
      <c r="AI11" s="9">
        <f t="shared" si="1"/>
        <v>11.889009523107909</v>
      </c>
      <c r="AJ11" s="5" t="s">
        <v>129</v>
      </c>
    </row>
    <row r="12" spans="1:36" x14ac:dyDescent="0.25">
      <c r="A12" s="5">
        <v>2014</v>
      </c>
      <c r="B12" s="5" t="s">
        <v>36</v>
      </c>
      <c r="C12" s="5">
        <v>12626211</v>
      </c>
      <c r="E12" s="6" t="s">
        <v>90</v>
      </c>
      <c r="G12" s="11" t="s">
        <v>91</v>
      </c>
      <c r="H12" s="5">
        <v>327211</v>
      </c>
      <c r="I12" s="6" t="s">
        <v>92</v>
      </c>
      <c r="J12" s="5">
        <v>168</v>
      </c>
      <c r="K12" s="6" t="s">
        <v>93</v>
      </c>
      <c r="L12" s="5" t="s">
        <v>41</v>
      </c>
      <c r="M12" s="7">
        <v>46.544936999999997</v>
      </c>
      <c r="N12" s="7">
        <v>-122.92631299999999</v>
      </c>
      <c r="O12" s="6" t="s">
        <v>94</v>
      </c>
      <c r="P12" s="6" t="s">
        <v>95</v>
      </c>
      <c r="Q12" s="5" t="s">
        <v>44</v>
      </c>
      <c r="R12" s="5">
        <v>98596</v>
      </c>
      <c r="T12" s="8">
        <v>323.70400000000001</v>
      </c>
      <c r="V12" s="8">
        <v>1.3791910000000001E-3</v>
      </c>
      <c r="W12" s="8">
        <v>791.43700000000001</v>
      </c>
      <c r="X12" s="8">
        <v>9.2668073010000001</v>
      </c>
      <c r="Y12" s="8">
        <v>11.635</v>
      </c>
      <c r="Z12" s="8">
        <v>6.819807301</v>
      </c>
      <c r="AA12" s="8">
        <v>9.1880000000000006</v>
      </c>
      <c r="AB12" s="8">
        <v>2.3681926986000001</v>
      </c>
      <c r="AC12" s="8">
        <v>4.6223948630000002</v>
      </c>
      <c r="AD12" s="8">
        <v>56.710999999999999</v>
      </c>
      <c r="AE12" s="8">
        <v>4.4924459499999996</v>
      </c>
      <c r="AF12" s="8">
        <v>13.125999999999999</v>
      </c>
      <c r="AG12" s="8">
        <f t="shared" si="0"/>
        <v>848.14800000000002</v>
      </c>
      <c r="AH12" s="8">
        <v>80.916911649724625</v>
      </c>
      <c r="AI12" s="9">
        <f t="shared" si="1"/>
        <v>10.481714918526384</v>
      </c>
      <c r="AJ12" s="5" t="s">
        <v>110</v>
      </c>
    </row>
    <row r="13" spans="1:36" x14ac:dyDescent="0.25">
      <c r="A13" s="5">
        <v>2014</v>
      </c>
      <c r="B13" s="5" t="s">
        <v>36</v>
      </c>
      <c r="C13" s="5">
        <v>4958311</v>
      </c>
      <c r="E13" s="6" t="s">
        <v>37</v>
      </c>
      <c r="G13" s="11" t="s">
        <v>55</v>
      </c>
      <c r="H13" s="5">
        <v>324110</v>
      </c>
      <c r="I13" s="6" t="s">
        <v>39</v>
      </c>
      <c r="J13" s="5">
        <v>126</v>
      </c>
      <c r="K13" s="6" t="s">
        <v>40</v>
      </c>
      <c r="L13" s="5" t="s">
        <v>41</v>
      </c>
      <c r="M13" s="7">
        <v>48.830142000000002</v>
      </c>
      <c r="N13" s="7">
        <v>-122.692114</v>
      </c>
      <c r="O13" s="6" t="s">
        <v>56</v>
      </c>
      <c r="P13" s="6" t="s">
        <v>57</v>
      </c>
      <c r="Q13" s="5" t="s">
        <v>44</v>
      </c>
      <c r="R13" s="5" t="s">
        <v>58</v>
      </c>
      <c r="S13" s="8">
        <v>2.2799999999999998</v>
      </c>
      <c r="T13" s="8">
        <v>183</v>
      </c>
      <c r="U13" s="8">
        <v>3</v>
      </c>
      <c r="V13" s="8">
        <v>0.24990000000000001</v>
      </c>
      <c r="W13" s="8">
        <v>723</v>
      </c>
      <c r="X13" s="8">
        <v>41.882559999999998</v>
      </c>
      <c r="Y13" s="8">
        <v>64</v>
      </c>
      <c r="Z13" s="8">
        <v>35.882559999999998</v>
      </c>
      <c r="AA13" s="8">
        <v>58</v>
      </c>
      <c r="AB13" s="8">
        <v>22.117438</v>
      </c>
      <c r="AC13" s="8">
        <v>34.531675</v>
      </c>
      <c r="AD13" s="8">
        <v>49</v>
      </c>
      <c r="AE13" s="8">
        <v>17.433700000000002</v>
      </c>
      <c r="AF13" s="8">
        <v>1006</v>
      </c>
      <c r="AG13" s="8">
        <f t="shared" si="0"/>
        <v>772</v>
      </c>
      <c r="AH13" s="8">
        <v>77.269975180128029</v>
      </c>
      <c r="AI13" s="9">
        <f t="shared" si="1"/>
        <v>9.9909440659240669</v>
      </c>
      <c r="AJ13" s="5" t="s">
        <v>46</v>
      </c>
    </row>
    <row r="14" spans="1:36" x14ac:dyDescent="0.25">
      <c r="A14" s="5">
        <v>2014</v>
      </c>
      <c r="B14" s="5" t="s">
        <v>36</v>
      </c>
      <c r="C14" s="5">
        <v>4937711</v>
      </c>
      <c r="E14" s="6" t="s">
        <v>96</v>
      </c>
      <c r="G14" s="11" t="s">
        <v>97</v>
      </c>
      <c r="H14" s="5">
        <v>322130</v>
      </c>
      <c r="I14" s="6" t="s">
        <v>68</v>
      </c>
      <c r="J14" s="5">
        <v>133</v>
      </c>
      <c r="K14" s="6" t="s">
        <v>69</v>
      </c>
      <c r="L14" s="5" t="s">
        <v>41</v>
      </c>
      <c r="M14" s="7">
        <v>46.103960000000001</v>
      </c>
      <c r="N14" s="7">
        <v>-118.91840000000001</v>
      </c>
      <c r="O14" s="6" t="s">
        <v>98</v>
      </c>
      <c r="P14" s="6" t="s">
        <v>99</v>
      </c>
      <c r="Q14" s="5" t="s">
        <v>44</v>
      </c>
      <c r="R14" s="5">
        <v>99363</v>
      </c>
      <c r="S14" s="8">
        <v>0.31141200000000002</v>
      </c>
      <c r="T14" s="8">
        <v>1261.8599999999999</v>
      </c>
      <c r="U14" s="8">
        <v>37.4</v>
      </c>
      <c r="V14" s="8">
        <v>0.44545499999999999</v>
      </c>
      <c r="W14" s="8">
        <v>742.07</v>
      </c>
      <c r="X14" s="8">
        <v>106.162727</v>
      </c>
      <c r="Y14" s="8">
        <v>119.89</v>
      </c>
      <c r="Z14" s="8">
        <v>100.462727</v>
      </c>
      <c r="AA14" s="8">
        <v>114.19</v>
      </c>
      <c r="AB14" s="8">
        <v>13.727259</v>
      </c>
      <c r="AC14" s="8">
        <v>51.188388000000003</v>
      </c>
      <c r="AD14" s="8">
        <v>186.35</v>
      </c>
      <c r="AE14" s="8">
        <v>36.837814999999999</v>
      </c>
      <c r="AF14" s="8">
        <v>1547.73</v>
      </c>
      <c r="AG14" s="8">
        <f t="shared" si="0"/>
        <v>928.42000000000007</v>
      </c>
      <c r="AH14" s="8">
        <v>207.9707596134736</v>
      </c>
      <c r="AI14" s="9">
        <f t="shared" si="1"/>
        <v>4.4641852620316698</v>
      </c>
      <c r="AJ14" s="5" t="s">
        <v>110</v>
      </c>
    </row>
    <row r="15" spans="1:36" x14ac:dyDescent="0.25">
      <c r="A15" s="5">
        <v>2014</v>
      </c>
      <c r="B15" s="5" t="s">
        <v>36</v>
      </c>
      <c r="C15" s="5">
        <v>6212311</v>
      </c>
      <c r="E15" s="6" t="s">
        <v>37</v>
      </c>
      <c r="G15" s="6" t="s">
        <v>84</v>
      </c>
      <c r="H15" s="5">
        <v>486210</v>
      </c>
      <c r="I15" s="6" t="s">
        <v>85</v>
      </c>
      <c r="J15" s="5">
        <v>110</v>
      </c>
      <c r="K15" s="6" t="s">
        <v>86</v>
      </c>
      <c r="L15" s="5" t="s">
        <v>41</v>
      </c>
      <c r="M15" s="7">
        <v>49.000999999999998</v>
      </c>
      <c r="N15" s="7">
        <v>-122.2214</v>
      </c>
      <c r="O15" s="6" t="s">
        <v>87</v>
      </c>
      <c r="P15" s="6" t="s">
        <v>88</v>
      </c>
      <c r="Q15" s="5" t="s">
        <v>44</v>
      </c>
      <c r="R15" s="5" t="s">
        <v>89</v>
      </c>
      <c r="T15" s="8">
        <v>25.8</v>
      </c>
      <c r="U15" s="8">
        <v>0</v>
      </c>
      <c r="V15" s="8">
        <v>0.10920000000000001</v>
      </c>
      <c r="W15" s="8">
        <v>197</v>
      </c>
      <c r="X15" s="8">
        <v>2.8090000000000002</v>
      </c>
      <c r="Y15" s="8">
        <v>5.2</v>
      </c>
      <c r="Z15" s="8">
        <v>2.8090000000000002</v>
      </c>
      <c r="AA15" s="8">
        <v>5.2</v>
      </c>
      <c r="AB15" s="8">
        <v>2.391</v>
      </c>
      <c r="AC15" s="8">
        <v>1.3624000000000001</v>
      </c>
      <c r="AD15" s="8">
        <v>10.119999999999999</v>
      </c>
      <c r="AE15" s="8">
        <v>0.44719999999999999</v>
      </c>
      <c r="AF15" s="8">
        <v>10.8</v>
      </c>
      <c r="AG15" s="8">
        <f t="shared" si="0"/>
        <v>207.12</v>
      </c>
      <c r="AH15" s="8">
        <v>46.814512462409105</v>
      </c>
      <c r="AI15" s="9">
        <f t="shared" si="1"/>
        <v>4.424269080369303</v>
      </c>
      <c r="AJ15" s="5" t="s">
        <v>46</v>
      </c>
    </row>
    <row r="16" spans="1:36" x14ac:dyDescent="0.25">
      <c r="A16" s="5">
        <v>2014</v>
      </c>
      <c r="B16" s="5" t="s">
        <v>36</v>
      </c>
      <c r="C16" s="5">
        <v>4985311</v>
      </c>
      <c r="E16" s="6" t="s">
        <v>59</v>
      </c>
      <c r="G16" s="6" t="s">
        <v>111</v>
      </c>
      <c r="H16" s="5">
        <v>327213</v>
      </c>
      <c r="I16" s="6" t="s">
        <v>112</v>
      </c>
      <c r="J16" s="5">
        <v>168</v>
      </c>
      <c r="K16" s="6" t="s">
        <v>93</v>
      </c>
      <c r="L16" s="5" t="s">
        <v>41</v>
      </c>
      <c r="M16" s="7">
        <v>47.550699999999999</v>
      </c>
      <c r="N16" s="7">
        <v>-122.3369</v>
      </c>
      <c r="O16" s="6" t="s">
        <v>113</v>
      </c>
      <c r="P16" s="6" t="s">
        <v>64</v>
      </c>
      <c r="Q16" s="5" t="s">
        <v>44</v>
      </c>
      <c r="R16" s="5">
        <v>98134</v>
      </c>
      <c r="T16" s="8">
        <v>34.192999999999998</v>
      </c>
      <c r="V16" s="8">
        <v>0.1361125245</v>
      </c>
      <c r="W16" s="8">
        <v>172.12549999999999</v>
      </c>
      <c r="X16" s="8">
        <v>56.6079334</v>
      </c>
      <c r="Y16" s="8">
        <v>73.173500000000004</v>
      </c>
      <c r="Z16" s="8">
        <v>53.7299036</v>
      </c>
      <c r="AA16" s="8">
        <v>70.295500000000004</v>
      </c>
      <c r="AB16" s="8">
        <v>16.565616391999999</v>
      </c>
      <c r="AC16" s="8">
        <v>35.453006688000002</v>
      </c>
      <c r="AD16" s="8">
        <v>105.93899999999999</v>
      </c>
      <c r="AE16" s="8">
        <v>33.328682524999998</v>
      </c>
      <c r="AF16" s="8">
        <v>26.92</v>
      </c>
      <c r="AG16" s="8">
        <f t="shared" si="0"/>
        <v>278.06449999999995</v>
      </c>
      <c r="AH16" s="8">
        <v>70.625120505776124</v>
      </c>
      <c r="AI16" s="9">
        <f t="shared" si="1"/>
        <v>3.9371897422427513</v>
      </c>
      <c r="AJ16" s="5" t="s">
        <v>110</v>
      </c>
    </row>
    <row r="17" spans="1:36" x14ac:dyDescent="0.25">
      <c r="A17" s="5">
        <v>2014</v>
      </c>
      <c r="B17" s="5" t="s">
        <v>36</v>
      </c>
      <c r="C17" s="5">
        <v>4986811</v>
      </c>
      <c r="E17" s="6" t="s">
        <v>114</v>
      </c>
      <c r="G17" s="11" t="s">
        <v>115</v>
      </c>
      <c r="H17" s="5">
        <v>322121</v>
      </c>
      <c r="I17" s="6" t="s">
        <v>79</v>
      </c>
      <c r="J17" s="5">
        <v>133</v>
      </c>
      <c r="K17" s="6" t="s">
        <v>69</v>
      </c>
      <c r="L17" s="5" t="s">
        <v>41</v>
      </c>
      <c r="M17" s="7">
        <v>45.584256000000003</v>
      </c>
      <c r="N17" s="7">
        <v>-122.408314</v>
      </c>
      <c r="O17" s="6" t="s">
        <v>116</v>
      </c>
      <c r="P17" s="6" t="s">
        <v>117</v>
      </c>
      <c r="Q17" s="5" t="s">
        <v>44</v>
      </c>
      <c r="R17" s="5">
        <v>98607</v>
      </c>
      <c r="S17" s="8">
        <v>4</v>
      </c>
      <c r="T17" s="8">
        <v>470</v>
      </c>
      <c r="U17" s="8">
        <v>14.75</v>
      </c>
      <c r="V17" s="8">
        <v>1.58358</v>
      </c>
      <c r="W17" s="8">
        <v>463</v>
      </c>
      <c r="X17" s="8">
        <v>89</v>
      </c>
      <c r="Y17" s="8">
        <v>173</v>
      </c>
      <c r="Z17" s="8">
        <v>66</v>
      </c>
      <c r="AA17" s="8">
        <v>150</v>
      </c>
      <c r="AB17" s="8">
        <v>84</v>
      </c>
      <c r="AC17" s="8">
        <v>53.473210000000002</v>
      </c>
      <c r="AD17" s="8">
        <v>17</v>
      </c>
      <c r="AE17" s="8">
        <v>50.071899999999999</v>
      </c>
      <c r="AF17" s="8">
        <v>122</v>
      </c>
      <c r="AG17" s="8">
        <f t="shared" si="0"/>
        <v>480</v>
      </c>
      <c r="AH17" s="8">
        <v>133.98355695174297</v>
      </c>
      <c r="AI17" s="9">
        <f t="shared" si="1"/>
        <v>3.5825291619394926</v>
      </c>
      <c r="AJ17" s="5" t="s">
        <v>110</v>
      </c>
    </row>
    <row r="18" spans="1:36" x14ac:dyDescent="0.25">
      <c r="A18" s="5">
        <v>2014</v>
      </c>
      <c r="B18" s="5" t="s">
        <v>36</v>
      </c>
      <c r="C18" s="5">
        <v>7503711</v>
      </c>
      <c r="E18" s="6" t="s">
        <v>59</v>
      </c>
      <c r="G18" s="6" t="s">
        <v>118</v>
      </c>
      <c r="H18" s="5">
        <v>331110</v>
      </c>
      <c r="I18" s="6" t="s">
        <v>119</v>
      </c>
      <c r="J18" s="5">
        <v>138</v>
      </c>
      <c r="K18" s="6" t="s">
        <v>120</v>
      </c>
      <c r="L18" s="5" t="s">
        <v>41</v>
      </c>
      <c r="M18" s="7">
        <v>47.570300000000003</v>
      </c>
      <c r="N18" s="7">
        <v>-122.3676</v>
      </c>
      <c r="O18" s="6" t="s">
        <v>121</v>
      </c>
      <c r="P18" s="6" t="s">
        <v>64</v>
      </c>
      <c r="Q18" s="5" t="s">
        <v>44</v>
      </c>
      <c r="R18" s="5">
        <v>98106</v>
      </c>
      <c r="S18" s="8">
        <v>227</v>
      </c>
      <c r="T18" s="8">
        <v>435.74849999999998</v>
      </c>
      <c r="W18" s="8">
        <v>168.72900000000001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D18" s="8">
        <v>76.287000000000006</v>
      </c>
      <c r="AF18" s="8">
        <v>0</v>
      </c>
      <c r="AG18" s="8">
        <f t="shared" si="0"/>
        <v>245.01600000000002</v>
      </c>
      <c r="AH18" s="8">
        <v>73.632839285628364</v>
      </c>
      <c r="AI18" s="9">
        <f t="shared" si="1"/>
        <v>3.3275370388687722</v>
      </c>
      <c r="AJ18" s="5" t="s">
        <v>110</v>
      </c>
    </row>
    <row r="19" spans="1:36" x14ac:dyDescent="0.25">
      <c r="A19" s="5">
        <v>2014</v>
      </c>
      <c r="B19" s="5" t="s">
        <v>36</v>
      </c>
      <c r="C19" s="5">
        <v>9083011</v>
      </c>
      <c r="E19" s="6" t="s">
        <v>47</v>
      </c>
      <c r="G19" s="6" t="s">
        <v>100</v>
      </c>
      <c r="H19" s="5">
        <v>325180</v>
      </c>
      <c r="I19" s="6" t="s">
        <v>101</v>
      </c>
      <c r="J19" s="5">
        <v>129</v>
      </c>
      <c r="K19" s="6" t="s">
        <v>102</v>
      </c>
      <c r="L19" s="5" t="s">
        <v>41</v>
      </c>
      <c r="M19" s="7">
        <v>48.479500000000002</v>
      </c>
      <c r="N19" s="7">
        <v>-122.5577</v>
      </c>
      <c r="O19" s="6" t="s">
        <v>103</v>
      </c>
      <c r="P19" s="6" t="s">
        <v>50</v>
      </c>
      <c r="Q19" s="5" t="s">
        <v>44</v>
      </c>
      <c r="R19" s="5" t="s">
        <v>104</v>
      </c>
      <c r="T19" s="8">
        <v>6.08</v>
      </c>
      <c r="U19" s="8">
        <v>0</v>
      </c>
      <c r="V19" s="8">
        <v>4.5920000000000002E-2</v>
      </c>
      <c r="W19" s="8">
        <v>10.210000000000001</v>
      </c>
      <c r="X19" s="8">
        <v>4.9710000000000001</v>
      </c>
      <c r="Y19" s="8">
        <v>5.87</v>
      </c>
      <c r="Z19" s="8">
        <v>4.9710000000000001</v>
      </c>
      <c r="AA19" s="8">
        <v>5.87</v>
      </c>
      <c r="AB19" s="8">
        <v>0.89900000000000002</v>
      </c>
      <c r="AC19" s="8">
        <v>4.6460800000000004</v>
      </c>
      <c r="AD19" s="8">
        <v>215.17</v>
      </c>
      <c r="AE19" s="8">
        <v>0.262604</v>
      </c>
      <c r="AF19" s="8">
        <v>0</v>
      </c>
      <c r="AG19" s="8">
        <f t="shared" si="0"/>
        <v>225.38</v>
      </c>
      <c r="AH19" s="8">
        <v>76.353613409328119</v>
      </c>
      <c r="AI19" s="9">
        <f t="shared" si="1"/>
        <v>2.9517921934060731</v>
      </c>
      <c r="AJ19" s="5" t="s">
        <v>46</v>
      </c>
    </row>
    <row r="20" spans="1:36" x14ac:dyDescent="0.25">
      <c r="A20" s="5">
        <v>2014</v>
      </c>
      <c r="B20" s="5" t="s">
        <v>36</v>
      </c>
      <c r="C20" s="5">
        <v>4985411</v>
      </c>
      <c r="E20" s="6" t="s">
        <v>72</v>
      </c>
      <c r="G20" s="11" t="s">
        <v>122</v>
      </c>
      <c r="H20" s="5">
        <v>324110</v>
      </c>
      <c r="I20" s="6" t="s">
        <v>39</v>
      </c>
      <c r="J20" s="5">
        <v>126</v>
      </c>
      <c r="K20" s="6" t="s">
        <v>40</v>
      </c>
      <c r="L20" s="5" t="s">
        <v>41</v>
      </c>
      <c r="M20" s="7">
        <v>47.255968000000003</v>
      </c>
      <c r="N20" s="7">
        <v>-122.395211</v>
      </c>
      <c r="O20" s="6" t="s">
        <v>123</v>
      </c>
      <c r="P20" s="6" t="s">
        <v>76</v>
      </c>
      <c r="Q20" s="5" t="s">
        <v>44</v>
      </c>
      <c r="R20" s="5">
        <v>98421</v>
      </c>
      <c r="S20" s="8">
        <v>0.3</v>
      </c>
      <c r="T20" s="8">
        <v>110.70050000000001</v>
      </c>
      <c r="U20" s="8">
        <v>43.3</v>
      </c>
      <c r="V20" s="8">
        <v>0.1857590036</v>
      </c>
      <c r="W20" s="8">
        <v>132.85050000000001</v>
      </c>
      <c r="X20" s="8">
        <v>6.8472651999999998</v>
      </c>
      <c r="Y20" s="8">
        <v>12.1135</v>
      </c>
      <c r="Z20" s="8">
        <v>6.2300785999999997</v>
      </c>
      <c r="AA20" s="8">
        <v>11.4963134</v>
      </c>
      <c r="AB20" s="8">
        <v>5.2662348000000003</v>
      </c>
      <c r="AC20" s="8">
        <v>4.4006752100000002</v>
      </c>
      <c r="AD20" s="8">
        <v>4.2060000000000004</v>
      </c>
      <c r="AE20" s="8">
        <v>1.4327253259999999</v>
      </c>
      <c r="AF20" s="8">
        <v>268.90449999999998</v>
      </c>
      <c r="AG20" s="8">
        <f t="shared" si="0"/>
        <v>137.0565</v>
      </c>
      <c r="AH20" s="8">
        <v>47.66036538337513</v>
      </c>
      <c r="AI20" s="9">
        <f t="shared" si="1"/>
        <v>2.8756913401215343</v>
      </c>
      <c r="AJ20" s="5" t="s">
        <v>110</v>
      </c>
    </row>
    <row r="21" spans="1:36" x14ac:dyDescent="0.25">
      <c r="AI21" s="9">
        <f>SUM(AI2:AI20)</f>
        <v>270.85235224758156</v>
      </c>
    </row>
  </sheetData>
  <sortState ref="A2:AL46">
    <sortCondition descending="1" ref="AI2:AI4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0"/>
  <sheetViews>
    <sheetView tabSelected="1" workbookViewId="0">
      <pane xSplit="6" ySplit="1" topLeftCell="G2" activePane="bottomRight" state="frozen"/>
      <selection pane="topRight" activeCell="E1" sqref="E1"/>
      <selection pane="bottomLeft" activeCell="A2" sqref="A2"/>
      <selection pane="bottomRight" activeCell="I29" sqref="I29"/>
    </sheetView>
  </sheetViews>
  <sheetFormatPr defaultRowHeight="15" x14ac:dyDescent="0.25"/>
  <cols>
    <col min="1" max="2" width="9.140625" style="6"/>
    <col min="3" max="3" width="11.140625" style="6" customWidth="1"/>
    <col min="4" max="4" width="9" style="5" bestFit="1" customWidth="1"/>
    <col min="5" max="5" width="11.7109375" style="6" bestFit="1" customWidth="1"/>
    <col min="6" max="6" width="43" style="6" customWidth="1"/>
    <col min="7" max="7" width="45" style="6" customWidth="1"/>
    <col min="8" max="8" width="10" style="7" bestFit="1" customWidth="1"/>
    <col min="9" max="9" width="11.7109375" style="7" bestFit="1" customWidth="1"/>
    <col min="10" max="10" width="5.28515625" style="5" bestFit="1" customWidth="1"/>
    <col min="11" max="14" width="8.85546875" style="8" customWidth="1"/>
    <col min="15" max="15" width="8.85546875" style="9" customWidth="1"/>
    <col min="16" max="16" width="7.5703125" style="5" customWidth="1"/>
    <col min="17" max="16384" width="9.140625" style="6"/>
  </cols>
  <sheetData>
    <row r="1" spans="2:16" s="2" customFormat="1" ht="75.75" thickBot="1" x14ac:dyDescent="0.3">
      <c r="B1" s="33" t="s">
        <v>0</v>
      </c>
      <c r="C1" s="34" t="s">
        <v>1</v>
      </c>
      <c r="D1" s="34" t="s">
        <v>2</v>
      </c>
      <c r="E1" s="35" t="s">
        <v>4</v>
      </c>
      <c r="F1" s="35" t="s">
        <v>6</v>
      </c>
      <c r="G1" s="35" t="s">
        <v>8</v>
      </c>
      <c r="H1" s="36" t="s">
        <v>12</v>
      </c>
      <c r="I1" s="36" t="s">
        <v>13</v>
      </c>
      <c r="J1" s="34" t="s">
        <v>16</v>
      </c>
      <c r="K1" s="37" t="s">
        <v>22</v>
      </c>
      <c r="L1" s="37" t="s">
        <v>29</v>
      </c>
      <c r="M1" s="37" t="s">
        <v>32</v>
      </c>
      <c r="N1" s="37" t="s">
        <v>130</v>
      </c>
      <c r="O1" s="38" t="s">
        <v>34</v>
      </c>
      <c r="P1" s="39" t="s">
        <v>35</v>
      </c>
    </row>
    <row r="2" spans="2:16" x14ac:dyDescent="0.25">
      <c r="B2" s="26">
        <v>2014</v>
      </c>
      <c r="C2" s="27" t="s">
        <v>36</v>
      </c>
      <c r="D2" s="27">
        <v>5763011</v>
      </c>
      <c r="E2" s="28" t="s">
        <v>37</v>
      </c>
      <c r="F2" s="28" t="s">
        <v>38</v>
      </c>
      <c r="G2" s="28" t="s">
        <v>39</v>
      </c>
      <c r="H2" s="29">
        <v>48.886400000000002</v>
      </c>
      <c r="I2" s="29">
        <v>-122.7353</v>
      </c>
      <c r="J2" s="27" t="s">
        <v>44</v>
      </c>
      <c r="K2" s="30">
        <v>1882</v>
      </c>
      <c r="L2" s="30">
        <v>917</v>
      </c>
      <c r="M2" s="30">
        <f>+K2+L2</f>
        <v>2799</v>
      </c>
      <c r="N2" s="30">
        <v>80.851470149778251</v>
      </c>
      <c r="O2" s="31">
        <f t="shared" ref="O2:O20" si="0">+M2/N2</f>
        <v>34.619036547076028</v>
      </c>
      <c r="P2" s="32" t="s">
        <v>46</v>
      </c>
    </row>
    <row r="3" spans="2:16" x14ac:dyDescent="0.25">
      <c r="B3" s="17">
        <v>2014</v>
      </c>
      <c r="C3" s="12" t="s">
        <v>36</v>
      </c>
      <c r="D3" s="12">
        <v>4986011</v>
      </c>
      <c r="E3" s="13" t="s">
        <v>125</v>
      </c>
      <c r="F3" s="13" t="s">
        <v>126</v>
      </c>
      <c r="G3" s="13" t="s">
        <v>79</v>
      </c>
      <c r="H3" s="14">
        <v>48.135179000000001</v>
      </c>
      <c r="I3" s="14">
        <v>-123.46642799999999</v>
      </c>
      <c r="J3" s="12" t="s">
        <v>44</v>
      </c>
      <c r="K3" s="15">
        <v>172.53</v>
      </c>
      <c r="L3" s="15">
        <v>153.50899999999999</v>
      </c>
      <c r="M3" s="15">
        <f>+K3+L3</f>
        <v>326.03899999999999</v>
      </c>
      <c r="N3" s="15">
        <v>9.6235752165257722</v>
      </c>
      <c r="O3" s="16">
        <f t="shared" si="0"/>
        <v>33.879196937134139</v>
      </c>
      <c r="P3" s="18" t="s">
        <v>129</v>
      </c>
    </row>
    <row r="4" spans="2:16" x14ac:dyDescent="0.25">
      <c r="B4" s="17">
        <v>2014</v>
      </c>
      <c r="C4" s="12" t="s">
        <v>36</v>
      </c>
      <c r="D4" s="12">
        <v>4957911</v>
      </c>
      <c r="E4" s="13" t="s">
        <v>47</v>
      </c>
      <c r="F4" s="13" t="s">
        <v>48</v>
      </c>
      <c r="G4" s="13" t="s">
        <v>39</v>
      </c>
      <c r="H4" s="14">
        <v>48.497219999999999</v>
      </c>
      <c r="I4" s="14">
        <v>-122.56417</v>
      </c>
      <c r="J4" s="12" t="s">
        <v>44</v>
      </c>
      <c r="K4" s="15">
        <v>1918</v>
      </c>
      <c r="L4" s="15">
        <v>191.1</v>
      </c>
      <c r="M4" s="15">
        <f>+K4+L4</f>
        <v>2109.1</v>
      </c>
      <c r="N4" s="15">
        <v>76.150206459720593</v>
      </c>
      <c r="O4" s="16">
        <f t="shared" si="0"/>
        <v>27.69657625440059</v>
      </c>
      <c r="P4" s="18" t="s">
        <v>46</v>
      </c>
    </row>
    <row r="5" spans="2:16" x14ac:dyDescent="0.25">
      <c r="B5" s="17">
        <v>2014</v>
      </c>
      <c r="C5" s="12" t="s">
        <v>36</v>
      </c>
      <c r="D5" s="12">
        <v>4880911</v>
      </c>
      <c r="E5" s="13" t="s">
        <v>72</v>
      </c>
      <c r="F5" s="13" t="s">
        <v>73</v>
      </c>
      <c r="G5" s="13" t="s">
        <v>74</v>
      </c>
      <c r="H5" s="14">
        <v>47.264018999999998</v>
      </c>
      <c r="I5" s="14">
        <v>-122.427795</v>
      </c>
      <c r="J5" s="12" t="s">
        <v>44</v>
      </c>
      <c r="K5" s="15">
        <v>940.3</v>
      </c>
      <c r="L5" s="15">
        <v>260.89</v>
      </c>
      <c r="M5" s="15">
        <f>+K5+L5</f>
        <v>1201.19</v>
      </c>
      <c r="N5" s="15">
        <v>50.147690429683337</v>
      </c>
      <c r="O5" s="16">
        <f t="shared" si="0"/>
        <v>23.953047283090701</v>
      </c>
      <c r="P5" s="18" t="s">
        <v>110</v>
      </c>
    </row>
    <row r="6" spans="2:16" x14ac:dyDescent="0.25">
      <c r="B6" s="17">
        <v>2014</v>
      </c>
      <c r="C6" s="12" t="s">
        <v>36</v>
      </c>
      <c r="D6" s="12">
        <v>7000311</v>
      </c>
      <c r="E6" s="13" t="s">
        <v>66</v>
      </c>
      <c r="F6" s="13" t="s">
        <v>67</v>
      </c>
      <c r="G6" s="13" t="s">
        <v>68</v>
      </c>
      <c r="H6" s="14">
        <v>46.130096999999999</v>
      </c>
      <c r="I6" s="14">
        <v>-122.983216</v>
      </c>
      <c r="J6" s="12" t="s">
        <v>44</v>
      </c>
      <c r="K6" s="15">
        <v>2086.31</v>
      </c>
      <c r="L6" s="15">
        <v>440.25</v>
      </c>
      <c r="M6" s="15">
        <f>+K6+L6</f>
        <v>2526.56</v>
      </c>
      <c r="N6" s="15">
        <v>106.76775329827038</v>
      </c>
      <c r="O6" s="16">
        <f t="shared" si="0"/>
        <v>23.664073860781802</v>
      </c>
      <c r="P6" s="18" t="s">
        <v>110</v>
      </c>
    </row>
    <row r="7" spans="2:16" x14ac:dyDescent="0.25">
      <c r="B7" s="17">
        <v>2014</v>
      </c>
      <c r="C7" s="12" t="s">
        <v>36</v>
      </c>
      <c r="D7" s="12">
        <v>5001611</v>
      </c>
      <c r="E7" s="13" t="s">
        <v>47</v>
      </c>
      <c r="F7" s="13" t="s">
        <v>52</v>
      </c>
      <c r="G7" s="13" t="s">
        <v>39</v>
      </c>
      <c r="H7" s="14">
        <v>48.466610000000003</v>
      </c>
      <c r="I7" s="14">
        <v>-122.56197</v>
      </c>
      <c r="J7" s="12" t="s">
        <v>44</v>
      </c>
      <c r="K7" s="15">
        <v>1229.6500000000001</v>
      </c>
      <c r="L7" s="15">
        <v>346.74</v>
      </c>
      <c r="M7" s="15">
        <f>+K7+L7</f>
        <v>1576.39</v>
      </c>
      <c r="N7" s="15">
        <v>75.467803287987579</v>
      </c>
      <c r="O7" s="16">
        <f t="shared" si="0"/>
        <v>20.888245467864554</v>
      </c>
      <c r="P7" s="18" t="s">
        <v>129</v>
      </c>
    </row>
    <row r="8" spans="2:16" x14ac:dyDescent="0.25">
      <c r="B8" s="17">
        <v>2014</v>
      </c>
      <c r="C8" s="12" t="s">
        <v>36</v>
      </c>
      <c r="D8" s="12">
        <v>4985211</v>
      </c>
      <c r="E8" s="13" t="s">
        <v>59</v>
      </c>
      <c r="F8" s="13" t="s">
        <v>60</v>
      </c>
      <c r="G8" s="13" t="s">
        <v>61</v>
      </c>
      <c r="H8" s="14">
        <v>47.567990000000002</v>
      </c>
      <c r="I8" s="14">
        <v>-122.34255</v>
      </c>
      <c r="J8" s="12" t="s">
        <v>44</v>
      </c>
      <c r="K8" s="15">
        <v>1143.9915000000001</v>
      </c>
      <c r="L8" s="15">
        <v>57.002499999999998</v>
      </c>
      <c r="M8" s="15">
        <f>+K8+L8</f>
        <v>1200.9940000000001</v>
      </c>
      <c r="N8" s="15">
        <v>60.974011073982972</v>
      </c>
      <c r="O8" s="16">
        <f t="shared" si="0"/>
        <v>19.69681801879117</v>
      </c>
      <c r="P8" s="18" t="s">
        <v>129</v>
      </c>
    </row>
    <row r="9" spans="2:16" x14ac:dyDescent="0.25">
      <c r="B9" s="17">
        <v>2014</v>
      </c>
      <c r="C9" s="12" t="s">
        <v>36</v>
      </c>
      <c r="D9" s="12">
        <v>4880511</v>
      </c>
      <c r="E9" s="13" t="s">
        <v>77</v>
      </c>
      <c r="F9" s="13" t="s">
        <v>78</v>
      </c>
      <c r="G9" s="13" t="s">
        <v>79</v>
      </c>
      <c r="H9" s="14">
        <v>48.093792999999998</v>
      </c>
      <c r="I9" s="14">
        <v>-122.796806</v>
      </c>
      <c r="J9" s="12" t="s">
        <v>44</v>
      </c>
      <c r="K9" s="15">
        <v>494</v>
      </c>
      <c r="L9" s="15">
        <v>79</v>
      </c>
      <c r="M9" s="15">
        <f>+K9+L9</f>
        <v>573</v>
      </c>
      <c r="N9" s="15">
        <v>36.666261036780931</v>
      </c>
      <c r="O9" s="16">
        <f t="shared" si="0"/>
        <v>15.627445607972081</v>
      </c>
      <c r="P9" s="18" t="s">
        <v>129</v>
      </c>
    </row>
    <row r="10" spans="2:16" x14ac:dyDescent="0.25">
      <c r="B10" s="17">
        <v>2014</v>
      </c>
      <c r="C10" s="12" t="s">
        <v>36</v>
      </c>
      <c r="D10" s="12">
        <v>7000211</v>
      </c>
      <c r="E10" s="13" t="s">
        <v>66</v>
      </c>
      <c r="F10" s="13" t="s">
        <v>82</v>
      </c>
      <c r="G10" s="13" t="s">
        <v>68</v>
      </c>
      <c r="H10" s="14">
        <v>46.103610000000003</v>
      </c>
      <c r="I10" s="14">
        <v>-122.92167000000001</v>
      </c>
      <c r="J10" s="12" t="s">
        <v>44</v>
      </c>
      <c r="K10" s="15">
        <v>1215.31</v>
      </c>
      <c r="L10" s="15">
        <v>141.11000000000001</v>
      </c>
      <c r="M10" s="15">
        <f>+K10+L10</f>
        <v>1356.42</v>
      </c>
      <c r="N10" s="15">
        <v>105.12398277105247</v>
      </c>
      <c r="O10" s="16">
        <f t="shared" si="0"/>
        <v>12.903049943932599</v>
      </c>
      <c r="P10" s="18" t="s">
        <v>110</v>
      </c>
    </row>
    <row r="11" spans="2:16" x14ac:dyDescent="0.25">
      <c r="B11" s="17">
        <v>2014</v>
      </c>
      <c r="C11" s="12" t="s">
        <v>36</v>
      </c>
      <c r="D11" s="12">
        <v>4880211</v>
      </c>
      <c r="E11" s="13" t="s">
        <v>105</v>
      </c>
      <c r="F11" s="13" t="s">
        <v>106</v>
      </c>
      <c r="G11" s="13" t="s">
        <v>68</v>
      </c>
      <c r="H11" s="14">
        <v>46.955669999999998</v>
      </c>
      <c r="I11" s="14">
        <v>-123.76408000000001</v>
      </c>
      <c r="J11" s="12" t="s">
        <v>44</v>
      </c>
      <c r="K11" s="15">
        <v>465.2</v>
      </c>
      <c r="L11" s="15">
        <v>236.9</v>
      </c>
      <c r="M11" s="15">
        <f>+K11+L11</f>
        <v>702.1</v>
      </c>
      <c r="N11" s="15">
        <v>59.054540972094699</v>
      </c>
      <c r="O11" s="16">
        <f t="shared" si="0"/>
        <v>11.889009523107909</v>
      </c>
      <c r="P11" s="18" t="s">
        <v>129</v>
      </c>
    </row>
    <row r="12" spans="2:16" x14ac:dyDescent="0.25">
      <c r="B12" s="17">
        <v>2014</v>
      </c>
      <c r="C12" s="12" t="s">
        <v>36</v>
      </c>
      <c r="D12" s="12">
        <v>12626211</v>
      </c>
      <c r="E12" s="13" t="s">
        <v>90</v>
      </c>
      <c r="F12" s="13" t="s">
        <v>91</v>
      </c>
      <c r="G12" s="13" t="s">
        <v>92</v>
      </c>
      <c r="H12" s="14">
        <v>46.544936999999997</v>
      </c>
      <c r="I12" s="14">
        <v>-122.92631299999999</v>
      </c>
      <c r="J12" s="12" t="s">
        <v>44</v>
      </c>
      <c r="K12" s="15">
        <v>791.43700000000001</v>
      </c>
      <c r="L12" s="15">
        <v>56.710999999999999</v>
      </c>
      <c r="M12" s="15">
        <f>+K12+L12</f>
        <v>848.14800000000002</v>
      </c>
      <c r="N12" s="15">
        <v>80.916911649724625</v>
      </c>
      <c r="O12" s="16">
        <f t="shared" si="0"/>
        <v>10.481714918526384</v>
      </c>
      <c r="P12" s="18" t="s">
        <v>110</v>
      </c>
    </row>
    <row r="13" spans="2:16" x14ac:dyDescent="0.25">
      <c r="B13" s="17">
        <v>2014</v>
      </c>
      <c r="C13" s="12" t="s">
        <v>36</v>
      </c>
      <c r="D13" s="12">
        <v>4958311</v>
      </c>
      <c r="E13" s="13" t="s">
        <v>37</v>
      </c>
      <c r="F13" s="13" t="s">
        <v>55</v>
      </c>
      <c r="G13" s="13" t="s">
        <v>39</v>
      </c>
      <c r="H13" s="14">
        <v>48.830142000000002</v>
      </c>
      <c r="I13" s="14">
        <v>-122.692114</v>
      </c>
      <c r="J13" s="12" t="s">
        <v>44</v>
      </c>
      <c r="K13" s="15">
        <v>723</v>
      </c>
      <c r="L13" s="15">
        <v>49</v>
      </c>
      <c r="M13" s="15">
        <f>+K13+L13</f>
        <v>772</v>
      </c>
      <c r="N13" s="15">
        <v>77.269975180128029</v>
      </c>
      <c r="O13" s="16">
        <f t="shared" si="0"/>
        <v>9.9909440659240669</v>
      </c>
      <c r="P13" s="18" t="s">
        <v>46</v>
      </c>
    </row>
    <row r="14" spans="2:16" x14ac:dyDescent="0.25">
      <c r="B14" s="17">
        <v>2014</v>
      </c>
      <c r="C14" s="12" t="s">
        <v>36</v>
      </c>
      <c r="D14" s="12">
        <v>4937711</v>
      </c>
      <c r="E14" s="13" t="s">
        <v>96</v>
      </c>
      <c r="F14" s="13" t="s">
        <v>97</v>
      </c>
      <c r="G14" s="13" t="s">
        <v>68</v>
      </c>
      <c r="H14" s="14">
        <v>46.103960000000001</v>
      </c>
      <c r="I14" s="14">
        <v>-118.91840000000001</v>
      </c>
      <c r="J14" s="12" t="s">
        <v>44</v>
      </c>
      <c r="K14" s="15">
        <v>742.07</v>
      </c>
      <c r="L14" s="15">
        <v>186.35</v>
      </c>
      <c r="M14" s="15">
        <f>+K14+L14</f>
        <v>928.42000000000007</v>
      </c>
      <c r="N14" s="15">
        <v>207.9707596134736</v>
      </c>
      <c r="O14" s="16">
        <f t="shared" si="0"/>
        <v>4.4641852620316698</v>
      </c>
      <c r="P14" s="18" t="s">
        <v>110</v>
      </c>
    </row>
    <row r="15" spans="2:16" x14ac:dyDescent="0.25">
      <c r="B15" s="17">
        <v>2014</v>
      </c>
      <c r="C15" s="12" t="s">
        <v>36</v>
      </c>
      <c r="D15" s="12">
        <v>6212311</v>
      </c>
      <c r="E15" s="13" t="s">
        <v>37</v>
      </c>
      <c r="F15" s="13" t="s">
        <v>84</v>
      </c>
      <c r="G15" s="13" t="s">
        <v>85</v>
      </c>
      <c r="H15" s="14">
        <v>49.000999999999998</v>
      </c>
      <c r="I15" s="14">
        <v>-122.2214</v>
      </c>
      <c r="J15" s="12" t="s">
        <v>44</v>
      </c>
      <c r="K15" s="15">
        <v>197</v>
      </c>
      <c r="L15" s="15">
        <v>10.119999999999999</v>
      </c>
      <c r="M15" s="15">
        <f>+K15+L15</f>
        <v>207.12</v>
      </c>
      <c r="N15" s="15">
        <v>46.814512462409105</v>
      </c>
      <c r="O15" s="16">
        <f t="shared" si="0"/>
        <v>4.424269080369303</v>
      </c>
      <c r="P15" s="18" t="s">
        <v>46</v>
      </c>
    </row>
    <row r="16" spans="2:16" x14ac:dyDescent="0.25">
      <c r="B16" s="17">
        <v>2014</v>
      </c>
      <c r="C16" s="12" t="s">
        <v>36</v>
      </c>
      <c r="D16" s="12">
        <v>4985311</v>
      </c>
      <c r="E16" s="13" t="s">
        <v>59</v>
      </c>
      <c r="F16" s="13" t="s">
        <v>111</v>
      </c>
      <c r="G16" s="13" t="s">
        <v>112</v>
      </c>
      <c r="H16" s="14">
        <v>47.550699999999999</v>
      </c>
      <c r="I16" s="14">
        <v>-122.3369</v>
      </c>
      <c r="J16" s="12" t="s">
        <v>44</v>
      </c>
      <c r="K16" s="15">
        <v>172.12549999999999</v>
      </c>
      <c r="L16" s="15">
        <v>105.93899999999999</v>
      </c>
      <c r="M16" s="15">
        <f>+K16+L16</f>
        <v>278.06449999999995</v>
      </c>
      <c r="N16" s="15">
        <v>70.625120505776124</v>
      </c>
      <c r="O16" s="16">
        <f t="shared" si="0"/>
        <v>3.9371897422427513</v>
      </c>
      <c r="P16" s="18" t="s">
        <v>110</v>
      </c>
    </row>
    <row r="17" spans="2:16" x14ac:dyDescent="0.25">
      <c r="B17" s="17">
        <v>2014</v>
      </c>
      <c r="C17" s="12" t="s">
        <v>36</v>
      </c>
      <c r="D17" s="12">
        <v>4986811</v>
      </c>
      <c r="E17" s="13" t="s">
        <v>114</v>
      </c>
      <c r="F17" s="13" t="s">
        <v>115</v>
      </c>
      <c r="G17" s="13" t="s">
        <v>79</v>
      </c>
      <c r="H17" s="14">
        <v>45.584256000000003</v>
      </c>
      <c r="I17" s="14">
        <v>-122.408314</v>
      </c>
      <c r="J17" s="12" t="s">
        <v>44</v>
      </c>
      <c r="K17" s="15">
        <v>463</v>
      </c>
      <c r="L17" s="15">
        <v>17</v>
      </c>
      <c r="M17" s="15">
        <f>+K17+L17</f>
        <v>480</v>
      </c>
      <c r="N17" s="15">
        <v>133.98355695174297</v>
      </c>
      <c r="O17" s="16">
        <f t="shared" si="0"/>
        <v>3.5825291619394926</v>
      </c>
      <c r="P17" s="18" t="s">
        <v>110</v>
      </c>
    </row>
    <row r="18" spans="2:16" x14ac:dyDescent="0.25">
      <c r="B18" s="17">
        <v>2014</v>
      </c>
      <c r="C18" s="12" t="s">
        <v>36</v>
      </c>
      <c r="D18" s="12">
        <v>7503711</v>
      </c>
      <c r="E18" s="13" t="s">
        <v>59</v>
      </c>
      <c r="F18" s="13" t="s">
        <v>118</v>
      </c>
      <c r="G18" s="13" t="s">
        <v>119</v>
      </c>
      <c r="H18" s="14">
        <v>47.570300000000003</v>
      </c>
      <c r="I18" s="14">
        <v>-122.3676</v>
      </c>
      <c r="J18" s="12" t="s">
        <v>44</v>
      </c>
      <c r="K18" s="15">
        <v>168.72900000000001</v>
      </c>
      <c r="L18" s="15">
        <v>76.287000000000006</v>
      </c>
      <c r="M18" s="15">
        <f>+K18+L18</f>
        <v>245.01600000000002</v>
      </c>
      <c r="N18" s="15">
        <v>73.632839285628364</v>
      </c>
      <c r="O18" s="16">
        <f t="shared" si="0"/>
        <v>3.3275370388687722</v>
      </c>
      <c r="P18" s="18" t="s">
        <v>110</v>
      </c>
    </row>
    <row r="19" spans="2:16" x14ac:dyDescent="0.25">
      <c r="B19" s="17">
        <v>2014</v>
      </c>
      <c r="C19" s="12" t="s">
        <v>36</v>
      </c>
      <c r="D19" s="12">
        <v>9083011</v>
      </c>
      <c r="E19" s="13" t="s">
        <v>47</v>
      </c>
      <c r="F19" s="13" t="s">
        <v>100</v>
      </c>
      <c r="G19" s="13" t="s">
        <v>101</v>
      </c>
      <c r="H19" s="14">
        <v>48.479500000000002</v>
      </c>
      <c r="I19" s="14">
        <v>-122.5577</v>
      </c>
      <c r="J19" s="12" t="s">
        <v>44</v>
      </c>
      <c r="K19" s="15">
        <v>10.210000000000001</v>
      </c>
      <c r="L19" s="15">
        <v>215.17</v>
      </c>
      <c r="M19" s="15">
        <f>+K19+L19</f>
        <v>225.38</v>
      </c>
      <c r="N19" s="15">
        <v>76.353613409328119</v>
      </c>
      <c r="O19" s="16">
        <f t="shared" si="0"/>
        <v>2.9517921934060731</v>
      </c>
      <c r="P19" s="18" t="s">
        <v>46</v>
      </c>
    </row>
    <row r="20" spans="2:16" ht="15.75" thickBot="1" x14ac:dyDescent="0.3">
      <c r="B20" s="19">
        <v>2014</v>
      </c>
      <c r="C20" s="20" t="s">
        <v>36</v>
      </c>
      <c r="D20" s="20">
        <v>4985411</v>
      </c>
      <c r="E20" s="21" t="s">
        <v>72</v>
      </c>
      <c r="F20" s="21" t="s">
        <v>122</v>
      </c>
      <c r="G20" s="21" t="s">
        <v>39</v>
      </c>
      <c r="H20" s="22">
        <v>47.255968000000003</v>
      </c>
      <c r="I20" s="22">
        <v>-122.395211</v>
      </c>
      <c r="J20" s="20" t="s">
        <v>44</v>
      </c>
      <c r="K20" s="23">
        <v>132.85050000000001</v>
      </c>
      <c r="L20" s="23">
        <v>4.2060000000000004</v>
      </c>
      <c r="M20" s="23">
        <f>+K20+L20</f>
        <v>137.0565</v>
      </c>
      <c r="N20" s="23">
        <v>47.66036538337513</v>
      </c>
      <c r="O20" s="24">
        <f t="shared" si="0"/>
        <v>2.8756913401215343</v>
      </c>
      <c r="P20" s="25" t="s">
        <v>110</v>
      </c>
    </row>
  </sheetData>
  <sortState ref="B2:AK21">
    <sortCondition descending="1" ref="O2:O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MORA 80%ers</vt:lpstr>
      <vt:lpstr>NOCA 80%ers</vt:lpstr>
      <vt:lpstr>OLYM 80%ers</vt:lpstr>
      <vt:lpstr>combined 80%ers</vt:lpstr>
      <vt:lpstr>combined 80%ers (WA)</vt:lpstr>
    </vt:vector>
  </TitlesOfParts>
  <Company>National Park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Shepherd, Don</dc:creator>
  <cp:lastModifiedBy>Shepherd, Don</cp:lastModifiedBy>
  <dcterms:created xsi:type="dcterms:W3CDTF">2019-06-20T14:57:12Z</dcterms:created>
  <dcterms:modified xsi:type="dcterms:W3CDTF">2019-09-18T20:34:00Z</dcterms:modified>
</cp:coreProperties>
</file>